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asp.local\CR-home$\k.meijer_cr\Windows\Profile.v4\Desktop\"/>
    </mc:Choice>
  </mc:AlternateContent>
  <bookViews>
    <workbookView xWindow="0" yWindow="0" windowWidth="19200" windowHeight="11640"/>
  </bookViews>
  <sheets>
    <sheet name="vragenlijst" sheetId="1" r:id="rId1"/>
    <sheet name="rekensheet" sheetId="3" state="hidden" r:id="rId2"/>
    <sheet name="formules SPSS" sheetId="5" state="hidden" r:id="rId3"/>
    <sheet name="legenda" sheetId="6" state="hidden" r:id="rId4"/>
    <sheet name="origineel vs model" sheetId="8" state="hidden" r:id="rId5"/>
    <sheet name="test respondenten survey" sheetId="7" state="hidden" r:id="rId6"/>
  </sheets>
  <definedNames>
    <definedName name="_xlnm.Print_Area" localSheetId="0">vragenlijst!$A$1:$R$64</definedName>
    <definedName name="_xlnm.Print_Titles" localSheetId="0">vragenlijst!$1:$1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5" i="7" l="1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B36" i="7"/>
  <c r="E68" i="3"/>
  <c r="F68" i="3"/>
  <c r="G68" i="3"/>
  <c r="H68" i="3"/>
  <c r="D68" i="3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Q34" i="3"/>
  <c r="Y34" i="3"/>
  <c r="P34" i="3"/>
  <c r="X34" i="3"/>
  <c r="O34" i="3"/>
  <c r="W34" i="3"/>
  <c r="N34" i="3"/>
  <c r="V34" i="3"/>
  <c r="M34" i="3"/>
  <c r="U34" i="3"/>
  <c r="L34" i="3"/>
  <c r="T34" i="3"/>
  <c r="Q33" i="3"/>
  <c r="Y33" i="3"/>
  <c r="P33" i="3"/>
  <c r="X33" i="3"/>
  <c r="O33" i="3"/>
  <c r="W33" i="3"/>
  <c r="N33" i="3"/>
  <c r="V33" i="3"/>
  <c r="M33" i="3"/>
  <c r="U33" i="3"/>
  <c r="L33" i="3"/>
  <c r="T33" i="3"/>
  <c r="Q32" i="3"/>
  <c r="Y32" i="3"/>
  <c r="P32" i="3"/>
  <c r="X32" i="3"/>
  <c r="O32" i="3"/>
  <c r="W32" i="3"/>
  <c r="N32" i="3"/>
  <c r="V32" i="3"/>
  <c r="M32" i="3"/>
  <c r="U32" i="3"/>
  <c r="L32" i="3"/>
  <c r="T32" i="3"/>
  <c r="Q31" i="3"/>
  <c r="Y31" i="3"/>
  <c r="P31" i="3"/>
  <c r="X31" i="3"/>
  <c r="O31" i="3"/>
  <c r="W31" i="3"/>
  <c r="N31" i="3"/>
  <c r="V31" i="3"/>
  <c r="M31" i="3"/>
  <c r="U31" i="3"/>
  <c r="L31" i="3"/>
  <c r="T31" i="3"/>
  <c r="Q30" i="3"/>
  <c r="Y30" i="3"/>
  <c r="P30" i="3"/>
  <c r="X30" i="3"/>
  <c r="O30" i="3"/>
  <c r="W30" i="3"/>
  <c r="N30" i="3"/>
  <c r="V30" i="3"/>
  <c r="M30" i="3"/>
  <c r="U30" i="3"/>
  <c r="L30" i="3"/>
  <c r="T30" i="3"/>
  <c r="Q29" i="3"/>
  <c r="Y29" i="3"/>
  <c r="P29" i="3"/>
  <c r="X29" i="3"/>
  <c r="O29" i="3"/>
  <c r="W29" i="3"/>
  <c r="N29" i="3"/>
  <c r="V29" i="3"/>
  <c r="M29" i="3"/>
  <c r="U29" i="3"/>
  <c r="L29" i="3"/>
  <c r="T29" i="3"/>
  <c r="Q28" i="3"/>
  <c r="Y28" i="3"/>
  <c r="P28" i="3"/>
  <c r="X28" i="3"/>
  <c r="O28" i="3"/>
  <c r="W28" i="3"/>
  <c r="N28" i="3"/>
  <c r="V28" i="3"/>
  <c r="M28" i="3"/>
  <c r="U28" i="3"/>
  <c r="L28" i="3"/>
  <c r="T28" i="3"/>
  <c r="Q27" i="3"/>
  <c r="Y27" i="3"/>
  <c r="P27" i="3"/>
  <c r="X27" i="3"/>
  <c r="O27" i="3"/>
  <c r="W27" i="3"/>
  <c r="N27" i="3"/>
  <c r="V27" i="3"/>
  <c r="M27" i="3"/>
  <c r="U27" i="3"/>
  <c r="L27" i="3"/>
  <c r="T27" i="3"/>
  <c r="Q26" i="3"/>
  <c r="Y26" i="3"/>
  <c r="P26" i="3"/>
  <c r="X26" i="3"/>
  <c r="O26" i="3"/>
  <c r="W26" i="3"/>
  <c r="N26" i="3"/>
  <c r="V26" i="3"/>
  <c r="M26" i="3"/>
  <c r="U26" i="3"/>
  <c r="L26" i="3"/>
  <c r="T26" i="3"/>
  <c r="Q25" i="3"/>
  <c r="Y25" i="3"/>
  <c r="P25" i="3"/>
  <c r="X25" i="3"/>
  <c r="O25" i="3"/>
  <c r="W25" i="3"/>
  <c r="N25" i="3"/>
  <c r="V25" i="3"/>
  <c r="M25" i="3"/>
  <c r="U25" i="3"/>
  <c r="L25" i="3"/>
  <c r="T25" i="3"/>
  <c r="Q24" i="3"/>
  <c r="Y24" i="3"/>
  <c r="P24" i="3"/>
  <c r="X24" i="3"/>
  <c r="O24" i="3"/>
  <c r="W24" i="3"/>
  <c r="N24" i="3"/>
  <c r="V24" i="3"/>
  <c r="M24" i="3"/>
  <c r="U24" i="3"/>
  <c r="L24" i="3"/>
  <c r="T24" i="3"/>
  <c r="Q23" i="3"/>
  <c r="Y23" i="3"/>
  <c r="P23" i="3"/>
  <c r="X23" i="3"/>
  <c r="O23" i="3"/>
  <c r="W23" i="3"/>
  <c r="N23" i="3"/>
  <c r="V23" i="3"/>
  <c r="M23" i="3"/>
  <c r="U23" i="3"/>
  <c r="L23" i="3"/>
  <c r="T23" i="3"/>
  <c r="Q22" i="3"/>
  <c r="Y22" i="3"/>
  <c r="P22" i="3"/>
  <c r="X22" i="3"/>
  <c r="O22" i="3"/>
  <c r="W22" i="3"/>
  <c r="N22" i="3"/>
  <c r="V22" i="3"/>
  <c r="M22" i="3"/>
  <c r="U22" i="3"/>
  <c r="L22" i="3"/>
  <c r="T22" i="3"/>
  <c r="Q21" i="3"/>
  <c r="Y21" i="3"/>
  <c r="P21" i="3"/>
  <c r="X21" i="3"/>
  <c r="O21" i="3"/>
  <c r="W21" i="3"/>
  <c r="N21" i="3"/>
  <c r="V21" i="3"/>
  <c r="M21" i="3"/>
  <c r="U21" i="3"/>
  <c r="L21" i="3"/>
  <c r="T21" i="3"/>
  <c r="Q20" i="3"/>
  <c r="Y20" i="3"/>
  <c r="P20" i="3"/>
  <c r="X20" i="3"/>
  <c r="O20" i="3"/>
  <c r="W20" i="3"/>
  <c r="N20" i="3"/>
  <c r="V20" i="3"/>
  <c r="M20" i="3"/>
  <c r="U20" i="3"/>
  <c r="L20" i="3"/>
  <c r="T20" i="3"/>
  <c r="Q19" i="3"/>
  <c r="Y19" i="3"/>
  <c r="P19" i="3"/>
  <c r="X19" i="3"/>
  <c r="O19" i="3"/>
  <c r="W19" i="3"/>
  <c r="N19" i="3"/>
  <c r="V19" i="3"/>
  <c r="M19" i="3"/>
  <c r="U19" i="3"/>
  <c r="L19" i="3"/>
  <c r="T19" i="3"/>
  <c r="Q18" i="3"/>
  <c r="Y18" i="3"/>
  <c r="P18" i="3"/>
  <c r="X18" i="3"/>
  <c r="O18" i="3"/>
  <c r="W18" i="3"/>
  <c r="N18" i="3"/>
  <c r="V18" i="3"/>
  <c r="M18" i="3"/>
  <c r="U18" i="3"/>
  <c r="L18" i="3"/>
  <c r="T18" i="3"/>
  <c r="Q17" i="3"/>
  <c r="Y17" i="3"/>
  <c r="P17" i="3"/>
  <c r="X17" i="3"/>
  <c r="O17" i="3"/>
  <c r="W17" i="3"/>
  <c r="N17" i="3"/>
  <c r="V17" i="3"/>
  <c r="M17" i="3"/>
  <c r="U17" i="3"/>
  <c r="L17" i="3"/>
  <c r="T17" i="3"/>
  <c r="Q16" i="3"/>
  <c r="Y16" i="3"/>
  <c r="P16" i="3"/>
  <c r="X16" i="3"/>
  <c r="O16" i="3"/>
  <c r="W16" i="3"/>
  <c r="N16" i="3"/>
  <c r="V16" i="3"/>
  <c r="M16" i="3"/>
  <c r="U16" i="3"/>
  <c r="L16" i="3"/>
  <c r="T16" i="3"/>
  <c r="Q15" i="3"/>
  <c r="Y15" i="3"/>
  <c r="P15" i="3"/>
  <c r="X15" i="3"/>
  <c r="O15" i="3"/>
  <c r="W15" i="3"/>
  <c r="N15" i="3"/>
  <c r="V15" i="3"/>
  <c r="M15" i="3"/>
  <c r="U15" i="3"/>
  <c r="L15" i="3"/>
  <c r="T15" i="3"/>
  <c r="Q14" i="3"/>
  <c r="Y14" i="3"/>
  <c r="P14" i="3"/>
  <c r="X14" i="3"/>
  <c r="O14" i="3"/>
  <c r="W14" i="3"/>
  <c r="N14" i="3"/>
  <c r="V14" i="3"/>
  <c r="M14" i="3"/>
  <c r="U14" i="3"/>
  <c r="L14" i="3"/>
  <c r="T14" i="3"/>
  <c r="Q13" i="3"/>
  <c r="Y13" i="3"/>
  <c r="P13" i="3"/>
  <c r="X13" i="3"/>
  <c r="O13" i="3"/>
  <c r="W13" i="3"/>
  <c r="N13" i="3"/>
  <c r="V13" i="3"/>
  <c r="M13" i="3"/>
  <c r="U13" i="3"/>
  <c r="L13" i="3"/>
  <c r="T13" i="3"/>
  <c r="Q12" i="3"/>
  <c r="Y12" i="3"/>
  <c r="P12" i="3"/>
  <c r="X12" i="3"/>
  <c r="O12" i="3"/>
  <c r="W12" i="3"/>
  <c r="N12" i="3"/>
  <c r="V12" i="3"/>
  <c r="M12" i="3"/>
  <c r="U12" i="3"/>
  <c r="L12" i="3"/>
  <c r="T12" i="3"/>
  <c r="Q11" i="3"/>
  <c r="Y11" i="3"/>
  <c r="P11" i="3"/>
  <c r="X11" i="3"/>
  <c r="O11" i="3"/>
  <c r="W11" i="3"/>
  <c r="N11" i="3"/>
  <c r="V11" i="3"/>
  <c r="M11" i="3"/>
  <c r="U11" i="3"/>
  <c r="L11" i="3"/>
  <c r="T11" i="3"/>
  <c r="Q10" i="3"/>
  <c r="Y10" i="3"/>
  <c r="P10" i="3"/>
  <c r="X10" i="3"/>
  <c r="O10" i="3"/>
  <c r="W10" i="3"/>
  <c r="N10" i="3"/>
  <c r="V10" i="3"/>
  <c r="M10" i="3"/>
  <c r="U10" i="3"/>
  <c r="L10" i="3"/>
  <c r="T10" i="3"/>
  <c r="Q9" i="3"/>
  <c r="Y9" i="3"/>
  <c r="P9" i="3"/>
  <c r="X9" i="3"/>
  <c r="O9" i="3"/>
  <c r="W9" i="3"/>
  <c r="N9" i="3"/>
  <c r="V9" i="3"/>
  <c r="M9" i="3"/>
  <c r="U9" i="3"/>
  <c r="L9" i="3"/>
  <c r="T9" i="3"/>
  <c r="Q8" i="3"/>
  <c r="Y8" i="3"/>
  <c r="P8" i="3"/>
  <c r="X8" i="3"/>
  <c r="O8" i="3"/>
  <c r="W8" i="3"/>
  <c r="N8" i="3"/>
  <c r="V8" i="3"/>
  <c r="M8" i="3"/>
  <c r="U8" i="3"/>
  <c r="L8" i="3"/>
  <c r="T8" i="3"/>
  <c r="Q7" i="3"/>
  <c r="Y7" i="3"/>
  <c r="P7" i="3"/>
  <c r="X7" i="3"/>
  <c r="O7" i="3"/>
  <c r="W7" i="3"/>
  <c r="N7" i="3"/>
  <c r="V7" i="3"/>
  <c r="M7" i="3"/>
  <c r="U7" i="3"/>
  <c r="L7" i="3"/>
  <c r="T7" i="3"/>
  <c r="Q6" i="3"/>
  <c r="Y6" i="3"/>
  <c r="P6" i="3"/>
  <c r="X6" i="3"/>
  <c r="O6" i="3"/>
  <c r="W6" i="3"/>
  <c r="N6" i="3"/>
  <c r="V6" i="3"/>
  <c r="M6" i="3"/>
  <c r="U6" i="3"/>
  <c r="L6" i="3"/>
  <c r="T6" i="3"/>
  <c r="Q5" i="3"/>
  <c r="Y5" i="3"/>
  <c r="P5" i="3"/>
  <c r="X5" i="3"/>
  <c r="O5" i="3"/>
  <c r="W5" i="3"/>
  <c r="N5" i="3"/>
  <c r="V5" i="3"/>
  <c r="M5" i="3"/>
  <c r="U5" i="3"/>
  <c r="J6" i="3"/>
  <c r="H39" i="3"/>
  <c r="J8" i="3"/>
  <c r="J10" i="3"/>
  <c r="J12" i="3"/>
  <c r="J14" i="3"/>
  <c r="J16" i="3"/>
  <c r="J18" i="3"/>
  <c r="J20" i="3"/>
  <c r="J22" i="3"/>
  <c r="J24" i="3"/>
  <c r="J26" i="3"/>
  <c r="J28" i="3"/>
  <c r="J30" i="3"/>
  <c r="J32" i="3"/>
  <c r="J34" i="3"/>
  <c r="G39" i="3"/>
  <c r="F39" i="3"/>
  <c r="J7" i="3"/>
  <c r="J9" i="3"/>
  <c r="J11" i="3"/>
  <c r="J13" i="3"/>
  <c r="J15" i="3"/>
  <c r="J17" i="3"/>
  <c r="J19" i="3"/>
  <c r="J21" i="3"/>
  <c r="J23" i="3"/>
  <c r="J25" i="3"/>
  <c r="J27" i="3"/>
  <c r="J29" i="3"/>
  <c r="J31" i="3"/>
  <c r="J33" i="3"/>
  <c r="D39" i="3"/>
  <c r="E39" i="3"/>
  <c r="F64" i="3"/>
  <c r="G64" i="3"/>
  <c r="H64" i="3"/>
  <c r="D64" i="3"/>
  <c r="E64" i="3"/>
  <c r="F56" i="3"/>
  <c r="G56" i="3"/>
  <c r="D56" i="3"/>
  <c r="H56" i="3"/>
  <c r="E56" i="3"/>
  <c r="F48" i="3"/>
  <c r="G48" i="3"/>
  <c r="D48" i="3"/>
  <c r="H48" i="3"/>
  <c r="E48" i="3"/>
  <c r="F40" i="3"/>
  <c r="G40" i="3"/>
  <c r="D40" i="3"/>
  <c r="H40" i="3"/>
  <c r="E40" i="3"/>
  <c r="E61" i="3"/>
  <c r="F61" i="3"/>
  <c r="G61" i="3"/>
  <c r="D61" i="3"/>
  <c r="H61" i="3"/>
  <c r="E53" i="3"/>
  <c r="F53" i="3"/>
  <c r="G53" i="3"/>
  <c r="D53" i="3"/>
  <c r="H53" i="3"/>
  <c r="E45" i="3"/>
  <c r="F45" i="3"/>
  <c r="G45" i="3"/>
  <c r="D45" i="3"/>
  <c r="H45" i="3"/>
  <c r="D62" i="3"/>
  <c r="H62" i="3"/>
  <c r="E62" i="3"/>
  <c r="F62" i="3"/>
  <c r="G62" i="3"/>
  <c r="D54" i="3"/>
  <c r="H54" i="3"/>
  <c r="E54" i="3"/>
  <c r="F54" i="3"/>
  <c r="G54" i="3"/>
  <c r="D46" i="3"/>
  <c r="H46" i="3"/>
  <c r="E46" i="3"/>
  <c r="F46" i="3"/>
  <c r="G46" i="3"/>
  <c r="G67" i="3"/>
  <c r="D67" i="3"/>
  <c r="H67" i="3"/>
  <c r="E67" i="3"/>
  <c r="F67" i="3"/>
  <c r="G59" i="3"/>
  <c r="D59" i="3"/>
  <c r="H59" i="3"/>
  <c r="E59" i="3"/>
  <c r="F59" i="3"/>
  <c r="G51" i="3"/>
  <c r="D51" i="3"/>
  <c r="H51" i="3"/>
  <c r="E51" i="3"/>
  <c r="F51" i="3"/>
  <c r="G43" i="3"/>
  <c r="D43" i="3"/>
  <c r="H43" i="3"/>
  <c r="E43" i="3"/>
  <c r="F43" i="3"/>
  <c r="F60" i="3"/>
  <c r="G60" i="3"/>
  <c r="D60" i="3"/>
  <c r="H60" i="3"/>
  <c r="E60" i="3"/>
  <c r="F52" i="3"/>
  <c r="G52" i="3"/>
  <c r="D52" i="3"/>
  <c r="H52" i="3"/>
  <c r="E52" i="3"/>
  <c r="F44" i="3"/>
  <c r="G44" i="3"/>
  <c r="D44" i="3"/>
  <c r="H44" i="3"/>
  <c r="E44" i="3"/>
  <c r="E65" i="3"/>
  <c r="F65" i="3"/>
  <c r="D65" i="3"/>
  <c r="G65" i="3"/>
  <c r="H65" i="3"/>
  <c r="E57" i="3"/>
  <c r="F57" i="3"/>
  <c r="G57" i="3"/>
  <c r="H57" i="3"/>
  <c r="D57" i="3"/>
  <c r="E49" i="3"/>
  <c r="F49" i="3"/>
  <c r="G49" i="3"/>
  <c r="D49" i="3"/>
  <c r="H49" i="3"/>
  <c r="E41" i="3"/>
  <c r="F41" i="3"/>
  <c r="G41" i="3"/>
  <c r="H41" i="3"/>
  <c r="D41" i="3"/>
  <c r="D66" i="3"/>
  <c r="H66" i="3"/>
  <c r="E66" i="3"/>
  <c r="F66" i="3"/>
  <c r="G66" i="3"/>
  <c r="D58" i="3"/>
  <c r="H58" i="3"/>
  <c r="E58" i="3"/>
  <c r="F58" i="3"/>
  <c r="G58" i="3"/>
  <c r="D50" i="3"/>
  <c r="H50" i="3"/>
  <c r="E50" i="3"/>
  <c r="F50" i="3"/>
  <c r="G50" i="3"/>
  <c r="D42" i="3"/>
  <c r="H42" i="3"/>
  <c r="E42" i="3"/>
  <c r="F42" i="3"/>
  <c r="G42" i="3"/>
  <c r="G63" i="3"/>
  <c r="D63" i="3"/>
  <c r="H63" i="3"/>
  <c r="E63" i="3"/>
  <c r="F63" i="3"/>
  <c r="G55" i="3"/>
  <c r="D55" i="3"/>
  <c r="H55" i="3"/>
  <c r="E55" i="3"/>
  <c r="F55" i="3"/>
  <c r="G47" i="3"/>
  <c r="D47" i="3"/>
  <c r="H47" i="3"/>
  <c r="E47" i="3"/>
  <c r="F47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I4" i="8"/>
  <c r="I5" i="8"/>
  <c r="I6" i="8"/>
  <c r="I7" i="8"/>
  <c r="I8" i="8"/>
  <c r="I3" i="8"/>
  <c r="D9" i="8"/>
  <c r="E9" i="8"/>
  <c r="F9" i="8"/>
  <c r="G9" i="8"/>
  <c r="H9" i="8"/>
  <c r="C9" i="8"/>
  <c r="C11" i="8"/>
  <c r="L5" i="3"/>
  <c r="R5" i="3"/>
  <c r="T5" i="3"/>
  <c r="J5" i="3"/>
  <c r="R29" i="3"/>
  <c r="R25" i="3"/>
  <c r="R27" i="3"/>
  <c r="R33" i="3"/>
  <c r="R31" i="3"/>
  <c r="L2" i="1"/>
  <c r="R30" i="3"/>
  <c r="R26" i="3"/>
  <c r="R28" i="3"/>
  <c r="R32" i="3"/>
  <c r="R34" i="3"/>
  <c r="R35" i="3"/>
  <c r="D38" i="3"/>
  <c r="D69" i="3"/>
  <c r="E38" i="3"/>
  <c r="E69" i="3"/>
  <c r="F38" i="3"/>
  <c r="F69" i="3"/>
  <c r="G38" i="3"/>
  <c r="G69" i="3"/>
  <c r="H38" i="3"/>
  <c r="H69" i="3"/>
  <c r="I69" i="3"/>
  <c r="D70" i="3"/>
  <c r="D71" i="3"/>
  <c r="E70" i="3"/>
  <c r="E71" i="3"/>
  <c r="F70" i="3"/>
  <c r="F71" i="3"/>
  <c r="G70" i="3"/>
  <c r="G71" i="3"/>
  <c r="H70" i="3"/>
  <c r="H71" i="3"/>
  <c r="I71" i="3"/>
  <c r="C32" i="1"/>
</calcChain>
</file>

<file path=xl/sharedStrings.xml><?xml version="1.0" encoding="utf-8"?>
<sst xmlns="http://schemas.openxmlformats.org/spreadsheetml/2006/main" count="597" uniqueCount="287">
  <si>
    <t>seg1</t>
  </si>
  <si>
    <t>seg2</t>
  </si>
  <si>
    <t>seg3</t>
  </si>
  <si>
    <t>seg4</t>
  </si>
  <si>
    <t>seg5</t>
  </si>
  <si>
    <t>check</t>
  </si>
  <si>
    <t>score</t>
  </si>
  <si>
    <t>nr</t>
  </si>
  <si>
    <t>varname</t>
  </si>
  <si>
    <t>vraag</t>
  </si>
  <si>
    <t>(Constante)</t>
  </si>
  <si>
    <t>sc1</t>
  </si>
  <si>
    <t>sc2</t>
  </si>
  <si>
    <t>sc3</t>
  </si>
  <si>
    <t>sc4</t>
  </si>
  <si>
    <t>stap</t>
  </si>
  <si>
    <t>fisherfuncties per segment berekenen</t>
  </si>
  <si>
    <t>segment toekennen aan segment met hoogste score op Fisherfunctie</t>
  </si>
  <si>
    <t>*stap 1.</t>
  </si>
  <si>
    <t>compute F_seg1=</t>
  </si>
  <si>
    <t>compute F_seg5=</t>
  </si>
  <si>
    <t>compute F_seg4=</t>
  </si>
  <si>
    <t>compute F_seg3=</t>
  </si>
  <si>
    <t>compute F_seg2=</t>
  </si>
  <si>
    <t>*stap 2.</t>
  </si>
  <si>
    <t>*stap 3.</t>
  </si>
  <si>
    <t>compute max_F=max(F_seg1 to F_seg5).</t>
  </si>
  <si>
    <t>if max_F=F_seg1 segment=1.</t>
  </si>
  <si>
    <t>if max_F=F_seg2 segment=2.</t>
  </si>
  <si>
    <t>if max_F=F_seg3 segment=3.</t>
  </si>
  <si>
    <t>if max_F=F_seg4 segment=4.</t>
  </si>
  <si>
    <t>if max_F=F_seg5 segment=5.</t>
  </si>
  <si>
    <t>exe.</t>
  </si>
  <si>
    <t>variabele naam</t>
  </si>
  <si>
    <t>NB: zie volgende tabblad hoe vragen corresponderen met variabelenamen</t>
  </si>
  <si>
    <t>antwoorden</t>
  </si>
  <si>
    <t>ID</t>
  </si>
  <si>
    <t>origineel</t>
  </si>
  <si>
    <t>allocatiemodel</t>
  </si>
  <si>
    <t>fit =1</t>
  </si>
  <si>
    <t>Total</t>
  </si>
  <si>
    <t>model</t>
  </si>
  <si>
    <t>nauwkeurigheid:</t>
  </si>
  <si>
    <t>%</t>
  </si>
  <si>
    <t>Ik ben automatisch ingelogd bij webwinkels waar ik geregeld wat koop</t>
  </si>
  <si>
    <t>Ik laat bij voorkeur mijn inlog- en persoonsgegevens onthouden bij een webshop</t>
  </si>
  <si>
    <t>Ik kies altijd voor de betaalmethode die het veiligste is, ook al betekent dat meer handelingen/gedoe</t>
  </si>
  <si>
    <t>Ik doe bewust aankopen op mijn mobiele telefoon of tablet, omdat ik deze dan via mijn mobiel bankieren app kan afrekenen</t>
  </si>
  <si>
    <t>Ik gebruik het liefst overal dezelfde gebruikersnaam + wachtwoord of een variant daarop</t>
  </si>
  <si>
    <t>Ik zou niet meer zonder de mobiel bankieren app kunnen</t>
  </si>
  <si>
    <t>Ik betaal online aankopen bij voorkeur met iDEAL</t>
  </si>
  <si>
    <t>Ik vind contactloos betalen een echte verbetering ten opzichte van andere betaalvormen</t>
  </si>
  <si>
    <t>Ik ga Apple Pay / Samsung Pay uitproberen als ze in Nederland op de markt komen</t>
  </si>
  <si>
    <t>Ik zou het heel erg vinden als de Acceptgiro werd afgeschaft</t>
  </si>
  <si>
    <t>Ik baal ervan als je ergens alleen met contant geld kan betalen</t>
  </si>
  <si>
    <t>Ik vind dat ontwikkelingen in het betalingsverkeer niet snel genoeg gaan</t>
  </si>
  <si>
    <t>Ik zie door alle nieuwe betaalmogelijkheden van de laatste jaren door de bomen het bos niet meer</t>
  </si>
  <si>
    <t>Ik scherm mijn pincode bij het intoetsen altijd af</t>
  </si>
  <si>
    <t>Ik sta wantrouwend tegenover nieuwe betaalmethodes</t>
  </si>
  <si>
    <t>Ik betaal bepaalde aankopen met creditcard, omdat mijn aankoop dan verzekerd is</t>
  </si>
  <si>
    <t>Ik doe alleen aankopen bij webshops die ik ken</t>
  </si>
  <si>
    <t>Ik doe alleen online betalingen als ik in een vertrouwde omgeving ben (thuis/werk)</t>
  </si>
  <si>
    <t>Ik lees altijd aandachtig de mededelingen van de bank bij internetbankieren</t>
  </si>
  <si>
    <t>Ik vind het een onprettig idee dat mijn bank veel weet van mij (wat en waar ik iets koop, hoeveel geld er binnenkomt)</t>
  </si>
  <si>
    <t>Ik houd mijn uitgaven bij (huishoudboekje, Excel, etc.)</t>
  </si>
  <si>
    <t>Ik bewaar altijd de bonnetjes van mijn aankopen</t>
  </si>
  <si>
    <t>Ik vergelijk ook voor kleine bedragen (boodschappen) de prijzen</t>
  </si>
  <si>
    <t>Ik geef makkelijker geld uit wanneer ik met pin betaal dan wanneer ik dat met contant geld doe</t>
  </si>
  <si>
    <t>Ik vind het belangrijk om precies te weten hoeveel geld er op mijn bankrekening staat</t>
  </si>
  <si>
    <t>Ik laat alles zoveel mogelijk automatisch afschrijven</t>
  </si>
  <si>
    <t>Ik check regelmatig mijn saldo op mijn mobiel</t>
  </si>
  <si>
    <t>Ik geef soms geld uit wat ik niet heb</t>
  </si>
  <si>
    <t>Ik kies soms voor achteraf betalen als ik even geen geld heb</t>
  </si>
  <si>
    <t>Ik betaal liever achteraf wanneer ik meerdere aankopen doe en ik zeker weet dat ik iets ga retourneren (bijv. schoenen in meerdere maten)</t>
  </si>
  <si>
    <t>D1_14</t>
  </si>
  <si>
    <t>D1_15</t>
  </si>
  <si>
    <t>D1_16</t>
  </si>
  <si>
    <t>D1_17</t>
  </si>
  <si>
    <t>D1_18</t>
  </si>
  <si>
    <t>D1_19</t>
  </si>
  <si>
    <t>D1_20</t>
  </si>
  <si>
    <t>D1_21</t>
  </si>
  <si>
    <t>D1_22</t>
  </si>
  <si>
    <t>D1_23</t>
  </si>
  <si>
    <t>D1_24</t>
  </si>
  <si>
    <t>D1_25</t>
  </si>
  <si>
    <t>D1_26</t>
  </si>
  <si>
    <t>D1_27</t>
  </si>
  <si>
    <t>D1_28</t>
  </si>
  <si>
    <t>D1_29</t>
  </si>
  <si>
    <t>D1_30</t>
  </si>
  <si>
    <t>D1_1</t>
  </si>
  <si>
    <t>D1_2</t>
  </si>
  <si>
    <t>D1_3</t>
  </si>
  <si>
    <t>D1_4</t>
  </si>
  <si>
    <t>D1_5</t>
  </si>
  <si>
    <t>D1_6</t>
  </si>
  <si>
    <t>D1_7</t>
  </si>
  <si>
    <t>D1_8</t>
  </si>
  <si>
    <t>D1_9</t>
  </si>
  <si>
    <t>D1_10</t>
  </si>
  <si>
    <t>D1_11</t>
  </si>
  <si>
    <t>D1_12</t>
  </si>
  <si>
    <t>D1_13</t>
  </si>
  <si>
    <t>Helemaal mee eens</t>
  </si>
  <si>
    <t>Mee eens</t>
  </si>
  <si>
    <t>Neutraal</t>
  </si>
  <si>
    <t>Niet mee eens</t>
  </si>
  <si>
    <t>Helemaal niet mee eens</t>
  </si>
  <si>
    <t>1=Helemaal mee eens</t>
  </si>
  <si>
    <t>2=Mee eens</t>
  </si>
  <si>
    <t>3=Neutraal</t>
  </si>
  <si>
    <t>4=Niet mee eens</t>
  </si>
  <si>
    <t>5=Helemaal niet mee eens</t>
  </si>
  <si>
    <t>6=weet niet / geen antwoord</t>
  </si>
  <si>
    <t>weet niet / geen antwoord</t>
  </si>
  <si>
    <t>sc5</t>
  </si>
  <si>
    <t>sc6</t>
  </si>
  <si>
    <t>ch1</t>
  </si>
  <si>
    <t>ch2</t>
  </si>
  <si>
    <t>ch3</t>
  </si>
  <si>
    <t>ch4</t>
  </si>
  <si>
    <t>ch5</t>
  </si>
  <si>
    <t>ch6</t>
  </si>
  <si>
    <t>code 6 (weet niet / geen antwoord) op 3 zettten</t>
  </si>
  <si>
    <t>recode D1_1 (6=3) (else=copy).</t>
  </si>
  <si>
    <t>(etc.)</t>
  </si>
  <si>
    <t>D1_1 * 0,18+</t>
  </si>
  <si>
    <t>D1_2 * 1,984+</t>
  </si>
  <si>
    <t>D1_3 * 0,672+</t>
  </si>
  <si>
    <t>D1_4 * 0,014+</t>
  </si>
  <si>
    <t>D1_5 * 1,504+</t>
  </si>
  <si>
    <t>D1_6 * -0,303+</t>
  </si>
  <si>
    <t>D1_7 * 1,352+</t>
  </si>
  <si>
    <t>D1_8 * 0,81+</t>
  </si>
  <si>
    <t>D1_9 * 1,494+</t>
  </si>
  <si>
    <t>D1_10 * 1,253+</t>
  </si>
  <si>
    <t>D1_11 * 0,293+</t>
  </si>
  <si>
    <t>D1_12 * 2,189+</t>
  </si>
  <si>
    <t>D1_13 * 1,52+</t>
  </si>
  <si>
    <t>D1_14 * 0,448+</t>
  </si>
  <si>
    <t>D1_15 * 1,937+</t>
  </si>
  <si>
    <t>D1_16 * 0,498+</t>
  </si>
  <si>
    <t>D1_17 * 0,33+</t>
  </si>
  <si>
    <t>D1_18 * 0,546+</t>
  </si>
  <si>
    <t>D1_19 * 0,636+</t>
  </si>
  <si>
    <t>D1_20 * 0,94+</t>
  </si>
  <si>
    <t>D1_21 * 0,441+</t>
  </si>
  <si>
    <t>D1_22 * 0,392+</t>
  </si>
  <si>
    <t>D1_23 * 0,779+</t>
  </si>
  <si>
    <t>D1_24 * 0,218+</t>
  </si>
  <si>
    <t>D1_25 * 0,929+</t>
  </si>
  <si>
    <t>D1_26 * 0,806+</t>
  </si>
  <si>
    <t>D1_27 * -0,343+</t>
  </si>
  <si>
    <t>D1_28 * 1,896+</t>
  </si>
  <si>
    <t>D1_29 * -0,18+</t>
  </si>
  <si>
    <t>D1_30 * 0,605+</t>
  </si>
  <si>
    <t>-38,568.</t>
  </si>
  <si>
    <t>D1_1 * 0,284+</t>
  </si>
  <si>
    <t>D1_2 * 1,986+</t>
  </si>
  <si>
    <t>D1_3 * 0,555+</t>
  </si>
  <si>
    <t>D1_4 * 0,265+</t>
  </si>
  <si>
    <t>D1_5 * 1,692+</t>
  </si>
  <si>
    <t>D1_6 * 0,349+</t>
  </si>
  <si>
    <t>D1_7 * 1,418+</t>
  </si>
  <si>
    <t>D1_8 * 1,16+</t>
  </si>
  <si>
    <t>D1_9 * 1,761+</t>
  </si>
  <si>
    <t>D1_10 * 0,861+</t>
  </si>
  <si>
    <t>D1_11 * 0,784+</t>
  </si>
  <si>
    <t>D1_12 * 2,104+</t>
  </si>
  <si>
    <t>D1_13 * 1,178+</t>
  </si>
  <si>
    <t>D1_14 * 0,41+</t>
  </si>
  <si>
    <t>D1_15 * 1,634+</t>
  </si>
  <si>
    <t>D1_16 * 0,667+</t>
  </si>
  <si>
    <t>D1_17 * 0,212+</t>
  </si>
  <si>
    <t>D1_18 * 0,608+</t>
  </si>
  <si>
    <t>D1_19 * 0,31+</t>
  </si>
  <si>
    <t>D1_20 * 0,681+</t>
  </si>
  <si>
    <t>D1_21 * 0,285+</t>
  </si>
  <si>
    <t>D1_22 * 0,144+</t>
  </si>
  <si>
    <t>D1_23 * 0,704+</t>
  </si>
  <si>
    <t>D1_24 * 0,311+</t>
  </si>
  <si>
    <t>D1_25 * 0,635+</t>
  </si>
  <si>
    <t>D1_26 * 0,912+</t>
  </si>
  <si>
    <t>D1_27 * 0,02+</t>
  </si>
  <si>
    <t>D1_28 * 2,087+</t>
  </si>
  <si>
    <t>D1_29 * -0,115+</t>
  </si>
  <si>
    <t>D1_30 * 0,326+</t>
  </si>
  <si>
    <t>-40,565.</t>
  </si>
  <si>
    <t>D1_1 * -0,477+</t>
  </si>
  <si>
    <t>D1_2 * 1,199+</t>
  </si>
  <si>
    <t>D1_3 * 0,867+</t>
  </si>
  <si>
    <t>D1_4 * -0,206+</t>
  </si>
  <si>
    <t>D1_5 * 0,998+</t>
  </si>
  <si>
    <t>D1_6 * -0,11+</t>
  </si>
  <si>
    <t>D1_7 * 1,478+</t>
  </si>
  <si>
    <t>D1_8 * 0,854+</t>
  </si>
  <si>
    <t>D1_9 * 1,37+</t>
  </si>
  <si>
    <t>D1_10 * 1,202+</t>
  </si>
  <si>
    <t>D1_11 * 0,519+</t>
  </si>
  <si>
    <t>D1_12 * 1,884+</t>
  </si>
  <si>
    <t>D1_13 * 1,219+</t>
  </si>
  <si>
    <t>D1_14 * 0,877+</t>
  </si>
  <si>
    <t>D1_15 * 1,913+</t>
  </si>
  <si>
    <t>D1_16 * 0,891+</t>
  </si>
  <si>
    <t>D1_17 * 0,274+</t>
  </si>
  <si>
    <t>D1_18 * 0,912+</t>
  </si>
  <si>
    <t>D1_19 * 0,889+</t>
  </si>
  <si>
    <t>D1_20 * 0,839+</t>
  </si>
  <si>
    <t>D1_21 * 0,45+</t>
  </si>
  <si>
    <t>D1_22 * 0,454+</t>
  </si>
  <si>
    <t>D1_23 * 1,101+</t>
  </si>
  <si>
    <t>D1_24 * 0,256+</t>
  </si>
  <si>
    <t>D1_25 * 0,897+</t>
  </si>
  <si>
    <t>D1_26 * 0,93+</t>
  </si>
  <si>
    <t>D1_27 * -0,064+</t>
  </si>
  <si>
    <t>D1_28 * 1,5+</t>
  </si>
  <si>
    <t>D1_29 * -0,179+</t>
  </si>
  <si>
    <t>D1_30 * 0,82+</t>
  </si>
  <si>
    <t>D1_1 * -0,626+</t>
  </si>
  <si>
    <t>D1_2 * 0,97+</t>
  </si>
  <si>
    <t>D1_3 * 0,625+</t>
  </si>
  <si>
    <t>D1_4 * 0,331+</t>
  </si>
  <si>
    <t>D1_5 * 1,008+</t>
  </si>
  <si>
    <t>D1_6 * 0,554+</t>
  </si>
  <si>
    <t>D1_7 * 1,265+</t>
  </si>
  <si>
    <t>D1_8 * 1,051+</t>
  </si>
  <si>
    <t>D1_9 * 1,598+</t>
  </si>
  <si>
    <t>D1_10 * 1,065+</t>
  </si>
  <si>
    <t>D1_11 * 0,582+</t>
  </si>
  <si>
    <t>D1_12 * 2,147+</t>
  </si>
  <si>
    <t>D1_13 * 1,386+</t>
  </si>
  <si>
    <t>D1_14 * 0,651+</t>
  </si>
  <si>
    <t>D1_15 * 1,627+</t>
  </si>
  <si>
    <t>D1_16 * 0,816+</t>
  </si>
  <si>
    <t>D1_17 * 0,357+</t>
  </si>
  <si>
    <t>D1_18 * 0,518+</t>
  </si>
  <si>
    <t>D1_19 * 0,788+</t>
  </si>
  <si>
    <t>D1_21 * 0,581+</t>
  </si>
  <si>
    <t>D1_22 * 0,194+</t>
  </si>
  <si>
    <t>D1_23 * 0,735+</t>
  </si>
  <si>
    <t>D1_24 * 0,27+</t>
  </si>
  <si>
    <t>D1_25 * 0,812+</t>
  </si>
  <si>
    <t>D1_26 * 0,735+</t>
  </si>
  <si>
    <t>D1_27 * 0,532+</t>
  </si>
  <si>
    <t>D1_28 * 1,846+</t>
  </si>
  <si>
    <t>D1_29 * -0,321+</t>
  </si>
  <si>
    <t>D1_30 * 0,64+</t>
  </si>
  <si>
    <t>-37,955.</t>
  </si>
  <si>
    <t>D1_1 * 0,175+</t>
  </si>
  <si>
    <t>D1_2 * 1,886+</t>
  </si>
  <si>
    <t>D1_3 * 0,648+</t>
  </si>
  <si>
    <t>D1_4 * 0,285+</t>
  </si>
  <si>
    <t>D1_5 * 1,227+</t>
  </si>
  <si>
    <t>D1_6 * 0,248+</t>
  </si>
  <si>
    <t>D1_7 * 1,187+</t>
  </si>
  <si>
    <t>D1_8 * 1,233+</t>
  </si>
  <si>
    <t>D1_9 * 1,485+</t>
  </si>
  <si>
    <t>D1_10 * 1,184+</t>
  </si>
  <si>
    <t>D1_11 * 0,543+</t>
  </si>
  <si>
    <t>D1_12 * 2,414+</t>
  </si>
  <si>
    <t>D1_13 * 1,166+</t>
  </si>
  <si>
    <t>D1_14 * 0,722+</t>
  </si>
  <si>
    <t>D1_15 * 1,522+</t>
  </si>
  <si>
    <t>D1_16 * 0,973+</t>
  </si>
  <si>
    <t>D1_17 * 0,562+</t>
  </si>
  <si>
    <t>D1_18 * 0,512+</t>
  </si>
  <si>
    <t>D1_19 * 0,673+</t>
  </si>
  <si>
    <t>D1_20 * 0,751+</t>
  </si>
  <si>
    <t>D1_21 * 0,716+</t>
  </si>
  <si>
    <t>D1_22 * 0,448+</t>
  </si>
  <si>
    <t>D1_23 * 0,511+</t>
  </si>
  <si>
    <t>D1_24 * -0,064+</t>
  </si>
  <si>
    <t>D1_25 * 0,864+</t>
  </si>
  <si>
    <t>D1_26 * 0,676+</t>
  </si>
  <si>
    <t>D1_27 * 0,013+</t>
  </si>
  <si>
    <t>D1_28 * 1,089+</t>
  </si>
  <si>
    <t>D1_29 * -0,498+</t>
  </si>
  <si>
    <t>D1_30 * 0,648+</t>
  </si>
  <si>
    <t>-38,724.</t>
  </si>
  <si>
    <t>val lab segment 1 'S1' 2 'S2' 3 'S3' 4 'S4' 5 'S5'.</t>
  </si>
  <si>
    <t>% CORRECT</t>
  </si>
  <si>
    <t>de uitkomst:</t>
  </si>
  <si>
    <t>Klik voor een korte omschrijving van uw segment hieronder op de bijbehorende afbeelding:</t>
  </si>
  <si>
    <r>
      <rPr>
        <b/>
        <sz val="22"/>
        <rFont val="Arial"/>
        <family val="2"/>
      </rPr>
      <t>Test betaalsegmenten Betaalvereniging Nederland</t>
    </r>
    <r>
      <rPr>
        <i/>
        <sz val="16"/>
        <color rgb="FFE20070"/>
        <rFont val="Arial"/>
        <family val="2"/>
      </rPr>
      <t xml:space="preserve">
      </t>
    </r>
    <r>
      <rPr>
        <i/>
        <sz val="14"/>
        <color rgb="FFE20070"/>
        <rFont val="Arial"/>
        <family val="2"/>
      </rPr>
      <t xml:space="preserve">Instructie: zet een </t>
    </r>
    <r>
      <rPr>
        <b/>
        <i/>
        <sz val="14"/>
        <color rgb="FFE20070"/>
        <rFont val="Arial"/>
        <family val="2"/>
      </rPr>
      <t>'1</t>
    </r>
    <r>
      <rPr>
        <i/>
        <sz val="14"/>
        <color rgb="FFE20070"/>
        <rFont val="Arial"/>
        <family val="2"/>
      </rPr>
      <t>' in het vakje dat het meest op u van toepassing is.</t>
    </r>
  </si>
  <si>
    <t>NB    Verschijnt er geen segmentnummer bij de uitkomst? 
          Check dan even of u in alle betreffende vakjes het cijfer 1 heeft ingevuld.</t>
  </si>
  <si>
    <t>Ik vergelijk voor kleine bedragen (boodschappen) de prijzen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</si>
</sst>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6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E20070"/>
      <name val="Arial"/>
      <family val="2"/>
    </font>
    <font>
      <i/>
      <sz val="12"/>
      <color rgb="FFE20070"/>
      <name val="Arial"/>
      <family val="2"/>
    </font>
    <font>
      <i/>
      <sz val="14"/>
      <color rgb="FFE20070"/>
      <name val="Arial"/>
      <family val="2"/>
    </font>
    <font>
      <i/>
      <sz val="16"/>
      <color rgb="FFE20070"/>
      <name val="Arial"/>
      <family val="2"/>
    </font>
    <font>
      <sz val="16"/>
      <color theme="1"/>
      <name val="Arial"/>
      <family val="2"/>
    </font>
    <font>
      <b/>
      <i/>
      <sz val="14"/>
      <color rgb="FFE20070"/>
      <name val="Arial"/>
      <family val="2"/>
    </font>
    <font>
      <b/>
      <sz val="2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E3E40"/>
        <bgColor indexed="64"/>
      </patternFill>
    </fill>
    <fill>
      <patternFill patternType="solid">
        <fgColor rgb="FFE2007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/>
      <bottom style="thin">
        <color rgb="FF3E3E40"/>
      </bottom>
      <diagonal/>
    </border>
    <border>
      <left/>
      <right/>
      <top style="thin">
        <color rgb="FF3E3E40"/>
      </top>
      <bottom style="thin">
        <color rgb="FF3E3E40"/>
      </bottom>
      <diagonal/>
    </border>
    <border>
      <left style="medium">
        <color rgb="FF3E3E40"/>
      </left>
      <right style="medium">
        <color rgb="FF3E3E40"/>
      </right>
      <top style="medium">
        <color rgb="FF3E3E40"/>
      </top>
      <bottom style="medium">
        <color rgb="FF3E3E40"/>
      </bottom>
      <diagonal/>
    </border>
    <border>
      <left style="thin">
        <color rgb="FF3E3E40"/>
      </left>
      <right/>
      <top/>
      <bottom style="thin">
        <color rgb="FF3E3E40"/>
      </bottom>
      <diagonal/>
    </border>
    <border>
      <left/>
      <right style="thin">
        <color rgb="FF3E3E40"/>
      </right>
      <top/>
      <bottom style="thin">
        <color rgb="FF3E3E40"/>
      </bottom>
      <diagonal/>
    </border>
    <border>
      <left style="medium">
        <color rgb="FF3E3E40"/>
      </left>
      <right style="medium">
        <color rgb="FF3E3E40"/>
      </right>
      <top/>
      <bottom style="medium">
        <color rgb="FF3E3E4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3E3E40"/>
      </bottom>
      <diagonal/>
    </border>
  </borders>
  <cellStyleXfs count="16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97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wrapText="1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1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/>
    <xf numFmtId="0" fontId="10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/>
    <xf numFmtId="0" fontId="9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/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/>
    </xf>
    <xf numFmtId="0" fontId="11" fillId="2" borderId="0" xfId="0" applyFont="1" applyFill="1" applyAlignment="1">
      <alignment horizontal="left"/>
    </xf>
    <xf numFmtId="0" fontId="9" fillId="2" borderId="4" xfId="0" applyFont="1" applyFill="1" applyBorder="1" applyAlignment="1">
      <alignment horizontal="center" vertical="center"/>
    </xf>
    <xf numFmtId="0" fontId="8" fillId="2" borderId="0" xfId="0" applyFont="1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9" fontId="0" fillId="2" borderId="0" xfId="15" applyFont="1" applyFill="1" applyAlignment="1">
      <alignment horizontal="center"/>
    </xf>
    <xf numFmtId="0" fontId="16" fillId="2" borderId="1" xfId="0" applyFont="1" applyFill="1" applyBorder="1" applyAlignment="1">
      <alignment horizontal="left"/>
    </xf>
    <xf numFmtId="0" fontId="14" fillId="2" borderId="0" xfId="0" applyFont="1" applyFill="1"/>
    <xf numFmtId="0" fontId="14" fillId="2" borderId="1" xfId="0" applyFont="1" applyFill="1" applyBorder="1" applyAlignment="1">
      <alignment horizontal="left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wrapText="1"/>
    </xf>
    <xf numFmtId="0" fontId="14" fillId="2" borderId="6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 wrapText="1"/>
    </xf>
    <xf numFmtId="0" fontId="14" fillId="2" borderId="5" xfId="0" applyFont="1" applyFill="1" applyBorder="1" applyAlignment="1">
      <alignment horizontal="center" wrapText="1"/>
    </xf>
    <xf numFmtId="0" fontId="16" fillId="2" borderId="5" xfId="0" applyFont="1" applyFill="1" applyBorder="1"/>
    <xf numFmtId="0" fontId="14" fillId="2" borderId="6" xfId="0" applyFont="1" applyFill="1" applyBorder="1"/>
    <xf numFmtId="0" fontId="14" fillId="2" borderId="5" xfId="0" applyFont="1" applyFill="1" applyBorder="1"/>
    <xf numFmtId="2" fontId="9" fillId="2" borderId="0" xfId="0" applyNumberFormat="1" applyFont="1" applyFill="1" applyAlignment="1">
      <alignment horizontal="center"/>
    </xf>
    <xf numFmtId="2" fontId="9" fillId="2" borderId="0" xfId="0" applyNumberFormat="1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164" fontId="9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1" xfId="0" applyFont="1" applyFill="1" applyBorder="1" applyAlignment="1">
      <alignment horizontal="center"/>
    </xf>
    <xf numFmtId="9" fontId="14" fillId="2" borderId="0" xfId="15" applyFont="1" applyFill="1" applyAlignment="1">
      <alignment horizontal="center"/>
    </xf>
    <xf numFmtId="0" fontId="11" fillId="2" borderId="0" xfId="0" applyFont="1" applyFill="1"/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7" fillId="5" borderId="2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9" fontId="18" fillId="2" borderId="6" xfId="15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7" fillId="5" borderId="3" xfId="0" applyFont="1" applyFill="1" applyBorder="1" applyAlignment="1">
      <alignment horizontal="center"/>
    </xf>
    <xf numFmtId="9" fontId="18" fillId="2" borderId="5" xfId="15" applyFont="1" applyFill="1" applyBorder="1" applyAlignment="1">
      <alignment horizontal="center"/>
    </xf>
    <xf numFmtId="9" fontId="18" fillId="2" borderId="0" xfId="15" applyFont="1" applyFill="1" applyAlignment="1">
      <alignment horizontal="center"/>
    </xf>
    <xf numFmtId="9" fontId="18" fillId="2" borderId="7" xfId="15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right" vertical="center" wrapText="1"/>
    </xf>
    <xf numFmtId="0" fontId="2" fillId="2" borderId="9" xfId="0" applyFont="1" applyFill="1" applyBorder="1" applyAlignment="1">
      <alignment vertical="center" wrapText="1"/>
    </xf>
    <xf numFmtId="0" fontId="14" fillId="2" borderId="9" xfId="0" applyFont="1" applyFill="1" applyBorder="1" applyAlignment="1">
      <alignment horizontal="left" vertical="center"/>
    </xf>
    <xf numFmtId="0" fontId="19" fillId="4" borderId="0" xfId="0" applyFont="1" applyFill="1" applyBorder="1" applyAlignment="1">
      <alignment horizontal="left" vertical="center"/>
    </xf>
    <xf numFmtId="0" fontId="3" fillId="6" borderId="14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left"/>
    </xf>
    <xf numFmtId="0" fontId="23" fillId="2" borderId="0" xfId="0" applyFont="1" applyFill="1" applyBorder="1" applyAlignment="1">
      <alignment wrapText="1"/>
    </xf>
    <xf numFmtId="0" fontId="20" fillId="2" borderId="0" xfId="0" applyFont="1" applyFill="1" applyBorder="1" applyAlignment="1">
      <alignment horizontal="left" vertical="top" wrapText="1"/>
    </xf>
    <xf numFmtId="0" fontId="1" fillId="7" borderId="0" xfId="0" applyFont="1" applyFill="1" applyBorder="1" applyAlignment="1">
      <alignment vertical="center"/>
    </xf>
    <xf numFmtId="0" fontId="21" fillId="2" borderId="0" xfId="0" applyFont="1" applyFill="1" applyBorder="1" applyAlignment="1" applyProtection="1">
      <alignment wrapText="1"/>
      <protection locked="0"/>
    </xf>
    <xf numFmtId="0" fontId="2" fillId="2" borderId="9" xfId="0" applyFont="1" applyFill="1" applyBorder="1" applyAlignment="1" applyProtection="1">
      <alignment vertical="center" wrapText="1"/>
      <protection locked="0"/>
    </xf>
    <xf numFmtId="1" fontId="4" fillId="2" borderId="13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10" xfId="0" applyNumberFormat="1" applyFont="1" applyFill="1" applyBorder="1" applyAlignment="1" applyProtection="1">
      <alignment horizontal="center" vertical="center" wrapText="1"/>
      <protection locked="0"/>
    </xf>
    <xf numFmtId="1" fontId="6" fillId="3" borderId="11" xfId="0" applyNumberFormat="1" applyFont="1" applyFill="1" applyBorder="1" applyAlignment="1">
      <alignment horizontal="center" vertical="center" wrapText="1"/>
    </xf>
    <xf numFmtId="1" fontId="6" fillId="3" borderId="8" xfId="0" applyNumberFormat="1" applyFont="1" applyFill="1" applyBorder="1" applyAlignment="1">
      <alignment horizontal="center" vertical="center" wrapText="1"/>
    </xf>
    <xf numFmtId="1" fontId="6" fillId="3" borderId="12" xfId="0" applyNumberFormat="1" applyFont="1" applyFill="1" applyBorder="1" applyAlignment="1">
      <alignment horizontal="center" vertical="center" wrapText="1"/>
    </xf>
    <xf numFmtId="0" fontId="24" fillId="2" borderId="0" xfId="0" applyFont="1" applyFill="1" applyAlignment="1" applyProtection="1">
      <alignment horizontal="left" wrapText="1"/>
      <protection locked="0"/>
    </xf>
    <xf numFmtId="0" fontId="16" fillId="2" borderId="5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</cellXfs>
  <cellStyles count="16">
    <cellStyle name="Gevolgde hyperlink" xfId="2" builtinId="9" hidden="1"/>
    <cellStyle name="Gevolgde hyperlink" xfId="4" builtinId="9" hidden="1"/>
    <cellStyle name="Gevolgde hyperlink" xfId="6" builtinId="9" hidden="1"/>
    <cellStyle name="Gevolgde hyperlink" xfId="8" builtinId="9" hidden="1"/>
    <cellStyle name="Gevolgde hyperlink" xfId="10" builtinId="9" hidden="1"/>
    <cellStyle name="Gevolgde hyperlink" xfId="12" builtinId="9" hidden="1"/>
    <cellStyle name="Gevolgde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Procent" xfId="15" builtinId="5"/>
    <cellStyle name="Standaard" xfId="0" builtinId="0"/>
  </cellStyles>
  <dxfs count="4">
    <dxf>
      <fill>
        <patternFill>
          <bgColor rgb="FFE20070"/>
        </patternFill>
      </fill>
    </dxf>
    <dxf>
      <fill>
        <patternFill>
          <bgColor rgb="FFE20070"/>
        </patternFill>
      </fill>
    </dxf>
    <dxf>
      <fill>
        <patternFill>
          <bgColor rgb="FFE20070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E20070"/>
      <color rgb="FF3E3E40"/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betaalvereniging.nl/nicole-geniet/" TargetMode="External"/><Relationship Id="rId7" Type="http://schemas.openxmlformats.org/officeDocument/2006/relationships/hyperlink" Target="https://www.betaalvereniging.nl/ineke-houdt-simpel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betaalvereniging.nl/chris-regelt-het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betaalvereniging.nl/ria-geeft-uit/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betaalvereniging.nl/bart-spaar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7496176</xdr:colOff>
      <xdr:row>34</xdr:row>
      <xdr:rowOff>152399</xdr:rowOff>
    </xdr:from>
    <xdr:to>
      <xdr:col>3</xdr:col>
      <xdr:colOff>40876</xdr:colOff>
      <xdr:row>51</xdr:row>
      <xdr:rowOff>49124</xdr:rowOff>
    </xdr:to>
    <xdr:pic>
      <xdr:nvPicPr>
        <xdr:cNvPr id="3" name="Afbeelding 2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4"/>
        <a:stretch/>
      </xdr:blipFill>
      <xdr:spPr>
        <a:xfrm>
          <a:off x="7696201" y="15154274"/>
          <a:ext cx="1164825" cy="31352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34</xdr:row>
      <xdr:rowOff>28575</xdr:rowOff>
    </xdr:from>
    <xdr:to>
      <xdr:col>5</xdr:col>
      <xdr:colOff>367924</xdr:colOff>
      <xdr:row>51</xdr:row>
      <xdr:rowOff>30075</xdr:rowOff>
    </xdr:to>
    <xdr:pic>
      <xdr:nvPicPr>
        <xdr:cNvPr id="5" name="Afbeelding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5" y="15030450"/>
          <a:ext cx="1196599" cy="32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34</xdr:row>
      <xdr:rowOff>28575</xdr:rowOff>
    </xdr:from>
    <xdr:to>
      <xdr:col>8</xdr:col>
      <xdr:colOff>57667</xdr:colOff>
      <xdr:row>51</xdr:row>
      <xdr:rowOff>30075</xdr:rowOff>
    </xdr:to>
    <xdr:pic>
      <xdr:nvPicPr>
        <xdr:cNvPr id="7" name="Afbeelding 6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3401" y="15030450"/>
          <a:ext cx="1248291" cy="32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34</xdr:row>
      <xdr:rowOff>28575</xdr:rowOff>
    </xdr:from>
    <xdr:to>
      <xdr:col>6</xdr:col>
      <xdr:colOff>730785</xdr:colOff>
      <xdr:row>51</xdr:row>
      <xdr:rowOff>30075</xdr:rowOff>
    </xdr:to>
    <xdr:pic>
      <xdr:nvPicPr>
        <xdr:cNvPr id="4" name="Afbeelding 3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5030450"/>
          <a:ext cx="1388010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809625</xdr:colOff>
      <xdr:row>34</xdr:row>
      <xdr:rowOff>47625</xdr:rowOff>
    </xdr:from>
    <xdr:to>
      <xdr:col>4</xdr:col>
      <xdr:colOff>242327</xdr:colOff>
      <xdr:row>51</xdr:row>
      <xdr:rowOff>49125</xdr:rowOff>
    </xdr:to>
    <xdr:pic>
      <xdr:nvPicPr>
        <xdr:cNvPr id="6" name="Afbeelding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5049500"/>
          <a:ext cx="1166252" cy="32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tabSelected="1" zoomScaleNormal="100" workbookViewId="0">
      <pane ySplit="1" topLeftCell="A2" activePane="bottomLeft" state="frozen"/>
      <selection pane="bottomLeft" activeCell="C2" sqref="C2"/>
    </sheetView>
  </sheetViews>
  <sheetFormatPr defaultColWidth="8.85546875" defaultRowHeight="15" x14ac:dyDescent="0.2"/>
  <cols>
    <col min="1" max="1" width="3" style="42" customWidth="1"/>
    <col min="2" max="2" width="116.28515625" style="2" customWidth="1"/>
    <col min="3" max="8" width="13" style="3" customWidth="1"/>
    <col min="9" max="9" width="1.7109375" style="1" customWidth="1"/>
    <col min="10" max="10" width="8.85546875" style="5"/>
    <col min="11" max="11" width="42.85546875" style="5" customWidth="1"/>
    <col min="12" max="12" width="8.85546875" style="7"/>
    <col min="13" max="13" width="9.42578125" style="5" bestFit="1" customWidth="1"/>
    <col min="14" max="18" width="8.85546875" style="5"/>
    <col min="19" max="16384" width="8.85546875" style="1"/>
  </cols>
  <sheetData>
    <row r="1" spans="1:12" ht="67.5" customHeight="1" thickBot="1" x14ac:dyDescent="0.35">
      <c r="A1" s="80"/>
      <c r="B1" s="81" t="s">
        <v>284</v>
      </c>
      <c r="C1" s="79" t="s">
        <v>104</v>
      </c>
      <c r="D1" s="79" t="s">
        <v>105</v>
      </c>
      <c r="E1" s="79" t="s">
        <v>106</v>
      </c>
      <c r="F1" s="79" t="s">
        <v>107</v>
      </c>
      <c r="G1" s="79" t="s">
        <v>108</v>
      </c>
      <c r="H1" s="79" t="s">
        <v>115</v>
      </c>
      <c r="I1" s="83"/>
      <c r="J1" s="74"/>
      <c r="K1" s="82"/>
    </row>
    <row r="2" spans="1:12" s="4" customFormat="1" ht="33.75" customHeight="1" thickBot="1" x14ac:dyDescent="0.3">
      <c r="A2" s="77">
        <v>1</v>
      </c>
      <c r="B2" s="76" t="s">
        <v>44</v>
      </c>
      <c r="C2" s="86"/>
      <c r="D2" s="86"/>
      <c r="E2" s="86"/>
      <c r="F2" s="86"/>
      <c r="G2" s="86"/>
      <c r="H2" s="86"/>
      <c r="I2" s="83"/>
      <c r="J2" s="74"/>
      <c r="L2" s="8">
        <f>SUM(C2:H2)</f>
        <v>0</v>
      </c>
    </row>
    <row r="3" spans="1:12" s="4" customFormat="1" ht="33.75" customHeight="1" thickBot="1" x14ac:dyDescent="0.3">
      <c r="A3" s="77">
        <v>2</v>
      </c>
      <c r="B3" s="76" t="s">
        <v>45</v>
      </c>
      <c r="C3" s="87"/>
      <c r="D3" s="87"/>
      <c r="E3" s="87"/>
      <c r="F3" s="87"/>
      <c r="G3" s="87"/>
      <c r="H3" s="87"/>
      <c r="I3" s="83"/>
      <c r="J3" s="74"/>
      <c r="L3" s="8">
        <f t="shared" ref="L3:L31" si="0">SUM(C3:H3)</f>
        <v>0</v>
      </c>
    </row>
    <row r="4" spans="1:12" s="4" customFormat="1" ht="33.75" customHeight="1" thickBot="1" x14ac:dyDescent="0.3">
      <c r="A4" s="77">
        <v>3</v>
      </c>
      <c r="B4" s="76" t="s">
        <v>46</v>
      </c>
      <c r="C4" s="87"/>
      <c r="D4" s="87"/>
      <c r="E4" s="87"/>
      <c r="F4" s="87"/>
      <c r="G4" s="87"/>
      <c r="H4" s="87"/>
      <c r="I4" s="83"/>
      <c r="J4" s="74"/>
      <c r="L4" s="8">
        <f t="shared" si="0"/>
        <v>0</v>
      </c>
    </row>
    <row r="5" spans="1:12" s="4" customFormat="1" ht="33.75" customHeight="1" thickBot="1" x14ac:dyDescent="0.3">
      <c r="A5" s="77">
        <v>4</v>
      </c>
      <c r="B5" s="76" t="s">
        <v>47</v>
      </c>
      <c r="C5" s="87"/>
      <c r="D5" s="87"/>
      <c r="E5" s="87"/>
      <c r="F5" s="87"/>
      <c r="G5" s="87"/>
      <c r="H5" s="87"/>
      <c r="I5" s="83"/>
      <c r="J5" s="74"/>
      <c r="L5" s="8">
        <f t="shared" si="0"/>
        <v>0</v>
      </c>
    </row>
    <row r="6" spans="1:12" s="4" customFormat="1" ht="33.75" customHeight="1" thickBot="1" x14ac:dyDescent="0.3">
      <c r="A6" s="77">
        <v>5</v>
      </c>
      <c r="B6" s="76" t="s">
        <v>48</v>
      </c>
      <c r="C6" s="87"/>
      <c r="D6" s="87"/>
      <c r="E6" s="87"/>
      <c r="F6" s="87"/>
      <c r="G6" s="87"/>
      <c r="H6" s="87"/>
      <c r="I6" s="83"/>
      <c r="J6" s="74"/>
      <c r="L6" s="8">
        <f t="shared" si="0"/>
        <v>0</v>
      </c>
    </row>
    <row r="7" spans="1:12" s="4" customFormat="1" ht="33.75" customHeight="1" thickBot="1" x14ac:dyDescent="0.3">
      <c r="A7" s="77">
        <v>6</v>
      </c>
      <c r="B7" s="76" t="s">
        <v>49</v>
      </c>
      <c r="C7" s="87"/>
      <c r="D7" s="87"/>
      <c r="E7" s="87"/>
      <c r="F7" s="87"/>
      <c r="G7" s="87"/>
      <c r="H7" s="87"/>
      <c r="I7" s="83"/>
      <c r="J7" s="74"/>
      <c r="L7" s="8">
        <f t="shared" si="0"/>
        <v>0</v>
      </c>
    </row>
    <row r="8" spans="1:12" s="4" customFormat="1" ht="33.75" customHeight="1" thickBot="1" x14ac:dyDescent="0.3">
      <c r="A8" s="77">
        <v>7</v>
      </c>
      <c r="B8" s="76" t="s">
        <v>50</v>
      </c>
      <c r="C8" s="87"/>
      <c r="D8" s="87"/>
      <c r="E8" s="87"/>
      <c r="F8" s="87"/>
      <c r="G8" s="87"/>
      <c r="H8" s="87"/>
      <c r="I8" s="83"/>
      <c r="J8" s="74"/>
      <c r="L8" s="8">
        <f t="shared" si="0"/>
        <v>0</v>
      </c>
    </row>
    <row r="9" spans="1:12" s="4" customFormat="1" ht="33.75" customHeight="1" thickBot="1" x14ac:dyDescent="0.3">
      <c r="A9" s="77">
        <v>8</v>
      </c>
      <c r="B9" s="76" t="s">
        <v>51</v>
      </c>
      <c r="C9" s="87"/>
      <c r="D9" s="87"/>
      <c r="E9" s="87"/>
      <c r="F9" s="87"/>
      <c r="G9" s="87"/>
      <c r="H9" s="87"/>
      <c r="I9" s="83"/>
      <c r="J9" s="74"/>
      <c r="L9" s="8">
        <f t="shared" si="0"/>
        <v>0</v>
      </c>
    </row>
    <row r="10" spans="1:12" s="4" customFormat="1" ht="33.75" customHeight="1" thickBot="1" x14ac:dyDescent="0.3">
      <c r="A10" s="77">
        <v>9</v>
      </c>
      <c r="B10" s="76" t="s">
        <v>52</v>
      </c>
      <c r="C10" s="87"/>
      <c r="D10" s="87"/>
      <c r="E10" s="87"/>
      <c r="F10" s="87"/>
      <c r="G10" s="87"/>
      <c r="H10" s="87"/>
      <c r="I10" s="83"/>
      <c r="J10" s="74"/>
      <c r="L10" s="8">
        <f t="shared" si="0"/>
        <v>0</v>
      </c>
    </row>
    <row r="11" spans="1:12" s="4" customFormat="1" ht="33.75" customHeight="1" thickBot="1" x14ac:dyDescent="0.3">
      <c r="A11" s="77">
        <v>10</v>
      </c>
      <c r="B11" s="76" t="s">
        <v>53</v>
      </c>
      <c r="C11" s="87"/>
      <c r="D11" s="87"/>
      <c r="E11" s="87"/>
      <c r="F11" s="87"/>
      <c r="G11" s="87"/>
      <c r="H11" s="87"/>
      <c r="I11" s="83"/>
      <c r="J11" s="74"/>
      <c r="L11" s="8">
        <f t="shared" si="0"/>
        <v>0</v>
      </c>
    </row>
    <row r="12" spans="1:12" s="4" customFormat="1" ht="33.75" customHeight="1" thickBot="1" x14ac:dyDescent="0.3">
      <c r="A12" s="77">
        <v>11</v>
      </c>
      <c r="B12" s="76" t="s">
        <v>54</v>
      </c>
      <c r="C12" s="87"/>
      <c r="D12" s="87"/>
      <c r="E12" s="87"/>
      <c r="F12" s="87"/>
      <c r="G12" s="87"/>
      <c r="H12" s="87"/>
      <c r="I12" s="83"/>
      <c r="J12" s="74"/>
      <c r="L12" s="8">
        <f t="shared" si="0"/>
        <v>0</v>
      </c>
    </row>
    <row r="13" spans="1:12" s="4" customFormat="1" ht="33.75" customHeight="1" thickBot="1" x14ac:dyDescent="0.3">
      <c r="A13" s="77">
        <v>12</v>
      </c>
      <c r="B13" s="76" t="s">
        <v>55</v>
      </c>
      <c r="C13" s="87"/>
      <c r="D13" s="87"/>
      <c r="E13" s="87"/>
      <c r="F13" s="87"/>
      <c r="G13" s="87"/>
      <c r="H13" s="87"/>
      <c r="I13" s="83"/>
      <c r="J13" s="74"/>
      <c r="L13" s="8">
        <f t="shared" si="0"/>
        <v>0</v>
      </c>
    </row>
    <row r="14" spans="1:12" s="4" customFormat="1" ht="33.75" customHeight="1" thickBot="1" x14ac:dyDescent="0.3">
      <c r="A14" s="77">
        <v>13</v>
      </c>
      <c r="B14" s="76" t="s">
        <v>56</v>
      </c>
      <c r="C14" s="87"/>
      <c r="D14" s="87"/>
      <c r="E14" s="87"/>
      <c r="F14" s="87"/>
      <c r="G14" s="87"/>
      <c r="H14" s="87"/>
      <c r="I14" s="83"/>
      <c r="J14" s="74"/>
      <c r="L14" s="8">
        <f t="shared" si="0"/>
        <v>0</v>
      </c>
    </row>
    <row r="15" spans="1:12" s="4" customFormat="1" ht="33.75" customHeight="1" thickBot="1" x14ac:dyDescent="0.3">
      <c r="A15" s="77">
        <v>14</v>
      </c>
      <c r="B15" s="76" t="s">
        <v>57</v>
      </c>
      <c r="C15" s="87"/>
      <c r="D15" s="87"/>
      <c r="E15" s="87"/>
      <c r="F15" s="87"/>
      <c r="G15" s="87"/>
      <c r="H15" s="87"/>
      <c r="I15" s="83"/>
      <c r="J15" s="74"/>
      <c r="L15" s="8">
        <f t="shared" si="0"/>
        <v>0</v>
      </c>
    </row>
    <row r="16" spans="1:12" s="4" customFormat="1" ht="33.75" customHeight="1" thickBot="1" x14ac:dyDescent="0.3">
      <c r="A16" s="77">
        <v>15</v>
      </c>
      <c r="B16" s="76" t="s">
        <v>58</v>
      </c>
      <c r="C16" s="87"/>
      <c r="D16" s="87"/>
      <c r="E16" s="87"/>
      <c r="F16" s="87"/>
      <c r="G16" s="87"/>
      <c r="H16" s="87"/>
      <c r="I16" s="83"/>
      <c r="J16" s="74"/>
      <c r="L16" s="8">
        <f t="shared" si="0"/>
        <v>0</v>
      </c>
    </row>
    <row r="17" spans="1:18" s="4" customFormat="1" ht="33.75" customHeight="1" thickBot="1" x14ac:dyDescent="0.3">
      <c r="A17" s="77">
        <v>16</v>
      </c>
      <c r="B17" s="76" t="s">
        <v>59</v>
      </c>
      <c r="C17" s="87"/>
      <c r="D17" s="87"/>
      <c r="E17" s="87"/>
      <c r="F17" s="87"/>
      <c r="G17" s="87"/>
      <c r="H17" s="87"/>
      <c r="I17" s="83"/>
      <c r="J17" s="74"/>
      <c r="L17" s="8">
        <f t="shared" si="0"/>
        <v>0</v>
      </c>
    </row>
    <row r="18" spans="1:18" s="4" customFormat="1" ht="33.75" customHeight="1" thickBot="1" x14ac:dyDescent="0.3">
      <c r="A18" s="77">
        <v>17</v>
      </c>
      <c r="B18" s="76" t="s">
        <v>60</v>
      </c>
      <c r="C18" s="87"/>
      <c r="D18" s="87"/>
      <c r="E18" s="87"/>
      <c r="F18" s="87"/>
      <c r="G18" s="87"/>
      <c r="H18" s="87"/>
      <c r="I18" s="83"/>
      <c r="J18" s="74"/>
      <c r="L18" s="8">
        <f t="shared" si="0"/>
        <v>0</v>
      </c>
    </row>
    <row r="19" spans="1:18" s="4" customFormat="1" ht="33.75" customHeight="1" thickBot="1" x14ac:dyDescent="0.3">
      <c r="A19" s="77">
        <v>18</v>
      </c>
      <c r="B19" s="76" t="s">
        <v>61</v>
      </c>
      <c r="C19" s="87"/>
      <c r="D19" s="87"/>
      <c r="E19" s="87"/>
      <c r="F19" s="87"/>
      <c r="G19" s="87"/>
      <c r="H19" s="87"/>
      <c r="I19" s="83"/>
      <c r="J19" s="74"/>
      <c r="L19" s="8">
        <f t="shared" si="0"/>
        <v>0</v>
      </c>
    </row>
    <row r="20" spans="1:18" s="4" customFormat="1" ht="33.75" customHeight="1" thickBot="1" x14ac:dyDescent="0.3">
      <c r="A20" s="77">
        <v>19</v>
      </c>
      <c r="B20" s="76" t="s">
        <v>62</v>
      </c>
      <c r="C20" s="87"/>
      <c r="D20" s="87"/>
      <c r="E20" s="87"/>
      <c r="F20" s="87"/>
      <c r="G20" s="87"/>
      <c r="H20" s="87"/>
      <c r="I20" s="83"/>
      <c r="J20" s="74"/>
      <c r="L20" s="8">
        <f t="shared" si="0"/>
        <v>0</v>
      </c>
    </row>
    <row r="21" spans="1:18" s="4" customFormat="1" ht="33.75" customHeight="1" thickBot="1" x14ac:dyDescent="0.3">
      <c r="A21" s="77">
        <v>20</v>
      </c>
      <c r="B21" s="76" t="s">
        <v>63</v>
      </c>
      <c r="C21" s="87"/>
      <c r="D21" s="87"/>
      <c r="E21" s="87"/>
      <c r="F21" s="87"/>
      <c r="G21" s="87"/>
      <c r="H21" s="87"/>
      <c r="I21" s="83"/>
      <c r="J21" s="74"/>
      <c r="L21" s="8">
        <f t="shared" si="0"/>
        <v>0</v>
      </c>
    </row>
    <row r="22" spans="1:18" s="4" customFormat="1" ht="33.75" customHeight="1" thickBot="1" x14ac:dyDescent="0.3">
      <c r="A22" s="77">
        <v>21</v>
      </c>
      <c r="B22" s="76" t="s">
        <v>64</v>
      </c>
      <c r="C22" s="87"/>
      <c r="D22" s="87"/>
      <c r="E22" s="87"/>
      <c r="F22" s="87"/>
      <c r="G22" s="87"/>
      <c r="H22" s="87"/>
      <c r="I22" s="83"/>
      <c r="J22" s="74"/>
      <c r="L22" s="8">
        <f t="shared" si="0"/>
        <v>0</v>
      </c>
    </row>
    <row r="23" spans="1:18" s="4" customFormat="1" ht="33.75" customHeight="1" thickBot="1" x14ac:dyDescent="0.3">
      <c r="A23" s="77">
        <v>22</v>
      </c>
      <c r="B23" s="76" t="s">
        <v>65</v>
      </c>
      <c r="C23" s="87"/>
      <c r="D23" s="87"/>
      <c r="E23" s="87"/>
      <c r="F23" s="87"/>
      <c r="G23" s="87"/>
      <c r="H23" s="87"/>
      <c r="I23" s="83"/>
      <c r="J23" s="74"/>
      <c r="L23" s="8">
        <f t="shared" si="0"/>
        <v>0</v>
      </c>
    </row>
    <row r="24" spans="1:18" s="4" customFormat="1" ht="33.75" customHeight="1" thickBot="1" x14ac:dyDescent="0.3">
      <c r="A24" s="77">
        <v>23</v>
      </c>
      <c r="B24" s="76" t="s">
        <v>286</v>
      </c>
      <c r="C24" s="87"/>
      <c r="D24" s="87"/>
      <c r="E24" s="87"/>
      <c r="F24" s="87"/>
      <c r="G24" s="87"/>
      <c r="H24" s="87"/>
      <c r="I24" s="83"/>
      <c r="J24" s="74"/>
      <c r="L24" s="8">
        <f t="shared" si="0"/>
        <v>0</v>
      </c>
    </row>
    <row r="25" spans="1:18" s="4" customFormat="1" ht="33.75" customHeight="1" thickBot="1" x14ac:dyDescent="0.3">
      <c r="A25" s="77">
        <v>24</v>
      </c>
      <c r="B25" s="76" t="s">
        <v>67</v>
      </c>
      <c r="C25" s="87"/>
      <c r="D25" s="87"/>
      <c r="E25" s="87"/>
      <c r="F25" s="87"/>
      <c r="G25" s="87"/>
      <c r="H25" s="87"/>
      <c r="I25" s="83"/>
      <c r="J25" s="74"/>
      <c r="L25" s="8">
        <f t="shared" si="0"/>
        <v>0</v>
      </c>
    </row>
    <row r="26" spans="1:18" s="4" customFormat="1" ht="33.75" customHeight="1" thickBot="1" x14ac:dyDescent="0.3">
      <c r="A26" s="77">
        <v>25</v>
      </c>
      <c r="B26" s="76" t="s">
        <v>68</v>
      </c>
      <c r="C26" s="87"/>
      <c r="D26" s="87"/>
      <c r="E26" s="87"/>
      <c r="F26" s="87"/>
      <c r="G26" s="87"/>
      <c r="H26" s="87"/>
      <c r="I26" s="83"/>
      <c r="J26" s="74"/>
      <c r="L26" s="8">
        <f t="shared" si="0"/>
        <v>0</v>
      </c>
    </row>
    <row r="27" spans="1:18" s="4" customFormat="1" ht="33.75" customHeight="1" thickBot="1" x14ac:dyDescent="0.3">
      <c r="A27" s="77">
        <v>26</v>
      </c>
      <c r="B27" s="76" t="s">
        <v>69</v>
      </c>
      <c r="C27" s="87"/>
      <c r="D27" s="87"/>
      <c r="E27" s="87"/>
      <c r="F27" s="87"/>
      <c r="G27" s="87"/>
      <c r="H27" s="87"/>
      <c r="I27" s="83"/>
      <c r="J27" s="74"/>
      <c r="L27" s="8">
        <f t="shared" si="0"/>
        <v>0</v>
      </c>
    </row>
    <row r="28" spans="1:18" s="4" customFormat="1" ht="33.75" customHeight="1" thickBot="1" x14ac:dyDescent="0.3">
      <c r="A28" s="77">
        <v>27</v>
      </c>
      <c r="B28" s="76" t="s">
        <v>70</v>
      </c>
      <c r="C28" s="87"/>
      <c r="D28" s="87"/>
      <c r="E28" s="87"/>
      <c r="F28" s="87"/>
      <c r="G28" s="87"/>
      <c r="H28" s="87"/>
      <c r="I28" s="83"/>
      <c r="J28" s="74"/>
      <c r="L28" s="8">
        <f t="shared" si="0"/>
        <v>0</v>
      </c>
    </row>
    <row r="29" spans="1:18" s="4" customFormat="1" ht="33.75" customHeight="1" thickBot="1" x14ac:dyDescent="0.3">
      <c r="A29" s="77">
        <v>28</v>
      </c>
      <c r="B29" s="76" t="s">
        <v>71</v>
      </c>
      <c r="C29" s="87"/>
      <c r="D29" s="87"/>
      <c r="E29" s="87"/>
      <c r="F29" s="87"/>
      <c r="G29" s="87"/>
      <c r="H29" s="87"/>
      <c r="I29" s="83"/>
      <c r="J29" s="74"/>
      <c r="L29" s="8">
        <f t="shared" si="0"/>
        <v>0</v>
      </c>
    </row>
    <row r="30" spans="1:18" s="4" customFormat="1" ht="33.75" customHeight="1" thickBot="1" x14ac:dyDescent="0.3">
      <c r="A30" s="77">
        <v>29</v>
      </c>
      <c r="B30" s="76" t="s">
        <v>72</v>
      </c>
      <c r="C30" s="87"/>
      <c r="D30" s="87"/>
      <c r="E30" s="87"/>
      <c r="F30" s="87"/>
      <c r="G30" s="87"/>
      <c r="H30" s="87"/>
      <c r="I30" s="83"/>
      <c r="J30" s="74"/>
      <c r="L30" s="8">
        <f t="shared" si="0"/>
        <v>0</v>
      </c>
    </row>
    <row r="31" spans="1:18" s="4" customFormat="1" ht="33.75" customHeight="1" thickBot="1" x14ac:dyDescent="0.3">
      <c r="A31" s="77">
        <v>30</v>
      </c>
      <c r="B31" s="85" t="s">
        <v>73</v>
      </c>
      <c r="C31" s="87"/>
      <c r="D31" s="87"/>
      <c r="E31" s="87"/>
      <c r="F31" s="87"/>
      <c r="G31" s="87"/>
      <c r="H31" s="87"/>
      <c r="I31" s="83"/>
      <c r="J31" s="74"/>
      <c r="L31" s="8">
        <f t="shared" si="0"/>
        <v>0</v>
      </c>
    </row>
    <row r="32" spans="1:18" s="4" customFormat="1" ht="48.75" customHeight="1" x14ac:dyDescent="0.25">
      <c r="A32" s="78"/>
      <c r="B32" s="75" t="s">
        <v>282</v>
      </c>
      <c r="C32" s="88" t="str">
        <f>IF(rekensheet!R35=30,rekensheet!I71,"")</f>
        <v/>
      </c>
      <c r="D32" s="89"/>
      <c r="E32" s="89"/>
      <c r="F32" s="89"/>
      <c r="G32" s="89"/>
      <c r="H32" s="90"/>
      <c r="I32" s="83"/>
      <c r="J32" s="74"/>
      <c r="L32" s="9"/>
      <c r="M32" s="6"/>
      <c r="N32" s="6"/>
      <c r="O32" s="6"/>
      <c r="P32" s="6"/>
      <c r="Q32" s="6"/>
      <c r="R32" s="6"/>
    </row>
    <row r="34" spans="2:8" ht="37.5" customHeight="1" x14ac:dyDescent="0.3">
      <c r="B34" s="84" t="s">
        <v>285</v>
      </c>
      <c r="C34" s="91" t="s">
        <v>283</v>
      </c>
      <c r="D34" s="91"/>
      <c r="E34" s="91"/>
      <c r="F34" s="91"/>
      <c r="G34" s="91"/>
      <c r="H34" s="91"/>
    </row>
  </sheetData>
  <sheetProtection sheet="1" objects="1" scenarios="1" selectLockedCells="1"/>
  <mergeCells count="2">
    <mergeCell ref="C32:H32"/>
    <mergeCell ref="C34:H34"/>
  </mergeCells>
  <conditionalFormatting sqref="C2:H31">
    <cfRule type="cellIs" dxfId="3" priority="10" operator="notEqual">
      <formula>1</formula>
    </cfRule>
  </conditionalFormatting>
  <conditionalFormatting sqref="I1">
    <cfRule type="expression" dxfId="2" priority="3">
      <formula>$L1&lt;&gt;1</formula>
    </cfRule>
  </conditionalFormatting>
  <conditionalFormatting sqref="I32">
    <cfRule type="expression" dxfId="1" priority="2">
      <formula>$L32&lt;&gt;1</formula>
    </cfRule>
  </conditionalFormatting>
  <conditionalFormatting sqref="I2:I31">
    <cfRule type="expression" dxfId="0" priority="1">
      <formula>$L2&lt;&gt;1</formula>
    </cfRule>
  </conditionalFormatting>
  <pageMargins left="0.70866141732283472" right="0.70866141732283472" top="0.74803149606299213" bottom="0.74803149606299213" header="0.31496062992125984" footer="0.31496062992125984"/>
  <pageSetup paperSize="9" scale="27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Y109"/>
  <sheetViews>
    <sheetView workbookViewId="0">
      <selection activeCell="C32" sqref="C32:H32"/>
    </sheetView>
  </sheetViews>
  <sheetFormatPr defaultColWidth="9.140625" defaultRowHeight="12.75" x14ac:dyDescent="0.2"/>
  <cols>
    <col min="1" max="1" width="9.140625" style="10"/>
    <col min="2" max="2" width="9.140625" style="11"/>
    <col min="3" max="3" width="78.85546875" style="11" customWidth="1"/>
    <col min="4" max="8" width="6.28515625" style="12" customWidth="1"/>
    <col min="9" max="24" width="5" style="12" customWidth="1"/>
    <col min="25" max="25" width="5" style="11" customWidth="1"/>
    <col min="26" max="16384" width="9.140625" style="11"/>
  </cols>
  <sheetData>
    <row r="4" spans="1:25" x14ac:dyDescent="0.2">
      <c r="A4" s="13" t="s">
        <v>7</v>
      </c>
      <c r="B4" s="14" t="s">
        <v>8</v>
      </c>
      <c r="C4" s="14" t="s">
        <v>9</v>
      </c>
      <c r="D4" s="15" t="s">
        <v>0</v>
      </c>
      <c r="E4" s="15" t="s">
        <v>1</v>
      </c>
      <c r="F4" s="15" t="s">
        <v>2</v>
      </c>
      <c r="G4" s="15" t="s">
        <v>3</v>
      </c>
      <c r="H4" s="15" t="s">
        <v>4</v>
      </c>
      <c r="I4" s="15"/>
      <c r="J4" s="16" t="s">
        <v>6</v>
      </c>
      <c r="K4" s="16"/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116</v>
      </c>
      <c r="Q4" s="16" t="s">
        <v>117</v>
      </c>
      <c r="R4" s="16" t="s">
        <v>5</v>
      </c>
      <c r="S4" s="16"/>
      <c r="T4" s="16" t="s">
        <v>118</v>
      </c>
      <c r="U4" s="16" t="s">
        <v>119</v>
      </c>
      <c r="V4" s="16" t="s">
        <v>120</v>
      </c>
      <c r="W4" s="16" t="s">
        <v>121</v>
      </c>
      <c r="X4" s="16" t="s">
        <v>122</v>
      </c>
      <c r="Y4" s="16" t="s">
        <v>123</v>
      </c>
    </row>
    <row r="5" spans="1:25" x14ac:dyDescent="0.2">
      <c r="A5" s="31">
        <v>1</v>
      </c>
      <c r="B5" s="11" t="s">
        <v>91</v>
      </c>
      <c r="C5" s="10" t="s">
        <v>44</v>
      </c>
      <c r="D5" s="50">
        <v>0.18</v>
      </c>
      <c r="E5" s="50">
        <v>0.28399999999999997</v>
      </c>
      <c r="F5" s="50">
        <v>-0.47699999999999998</v>
      </c>
      <c r="G5" s="50">
        <v>-0.626</v>
      </c>
      <c r="H5" s="50">
        <v>0.17499999999999999</v>
      </c>
      <c r="J5" s="33">
        <f>SUM(T5:Y5)</f>
        <v>0</v>
      </c>
      <c r="L5" s="30" t="str">
        <f>IF(vragenlijst!C2=1,vragenlijst!C2, "")</f>
        <v/>
      </c>
      <c r="M5" s="30" t="str">
        <f>IF(vragenlijst!D2=1,vragenlijst!D2, "")</f>
        <v/>
      </c>
      <c r="N5" s="30" t="str">
        <f>IF(vragenlijst!E2=1,vragenlijst!E2, "")</f>
        <v/>
      </c>
      <c r="O5" s="30" t="str">
        <f>IF(vragenlijst!F2=1,vragenlijst!F2, "")</f>
        <v/>
      </c>
      <c r="P5" s="30" t="str">
        <f>IF(vragenlijst!G2=1,vragenlijst!G2, "")</f>
        <v/>
      </c>
      <c r="Q5" s="30" t="str">
        <f>IF(vragenlijst!H2=1,vragenlijst!H2, "")</f>
        <v/>
      </c>
      <c r="R5" s="17">
        <f t="shared" ref="R5:R34" si="0">COUNT(L5:Q5)</f>
        <v>0</v>
      </c>
      <c r="S5" s="17"/>
      <c r="T5" s="12" t="str">
        <f>IF(L5=1,1,"")</f>
        <v/>
      </c>
      <c r="U5" s="12" t="str">
        <f>IF(M5=1,2,"")</f>
        <v/>
      </c>
      <c r="V5" s="12" t="str">
        <f>IF(N5=1,3,"")</f>
        <v/>
      </c>
      <c r="W5" s="12" t="str">
        <f>IF(O5=1,4,"")</f>
        <v/>
      </c>
      <c r="X5" s="12" t="str">
        <f>IF(P5=1,5,"")</f>
        <v/>
      </c>
      <c r="Y5" s="12" t="str">
        <f>IF(Q5=1,3,"")</f>
        <v/>
      </c>
    </row>
    <row r="6" spans="1:25" x14ac:dyDescent="0.2">
      <c r="A6" s="27">
        <v>2</v>
      </c>
      <c r="B6" s="11" t="s">
        <v>92</v>
      </c>
      <c r="C6" s="10" t="s">
        <v>45</v>
      </c>
      <c r="D6" s="50">
        <v>1.984</v>
      </c>
      <c r="E6" s="50">
        <v>1.986</v>
      </c>
      <c r="F6" s="50">
        <v>1.1990000000000001</v>
      </c>
      <c r="G6" s="50">
        <v>0.97</v>
      </c>
      <c r="H6" s="50">
        <v>1.8859999999999999</v>
      </c>
      <c r="J6" s="30">
        <f t="shared" ref="J6:J34" si="1">SUM(T6:Y6)</f>
        <v>0</v>
      </c>
      <c r="L6" s="30" t="str">
        <f>IF(vragenlijst!C3=1,vragenlijst!C3, "")</f>
        <v/>
      </c>
      <c r="M6" s="30" t="str">
        <f>IF(vragenlijst!D3=1,vragenlijst!D3, "")</f>
        <v/>
      </c>
      <c r="N6" s="30" t="str">
        <f>IF(vragenlijst!E3=1,vragenlijst!E3, "")</f>
        <v/>
      </c>
      <c r="O6" s="30" t="str">
        <f>IF(vragenlijst!F3=1,vragenlijst!F3, "")</f>
        <v/>
      </c>
      <c r="P6" s="30" t="str">
        <f>IF(vragenlijst!G3=1,vragenlijst!G3, "")</f>
        <v/>
      </c>
      <c r="Q6" s="30" t="str">
        <f>IF(vragenlijst!H3=1,vragenlijst!H3, "")</f>
        <v/>
      </c>
      <c r="R6" s="17">
        <f t="shared" si="0"/>
        <v>0</v>
      </c>
      <c r="S6" s="17"/>
      <c r="T6" s="12" t="str">
        <f t="shared" ref="T6:T34" si="2">IF(L6=1,1,"")</f>
        <v/>
      </c>
      <c r="U6" s="12" t="str">
        <f t="shared" ref="U6:U34" si="3">IF(M6=1,2,"")</f>
        <v/>
      </c>
      <c r="V6" s="12" t="str">
        <f t="shared" ref="V6:V34" si="4">IF(N6=1,3,"")</f>
        <v/>
      </c>
      <c r="W6" s="12" t="str">
        <f t="shared" ref="W6:W34" si="5">IF(O6=1,4,"")</f>
        <v/>
      </c>
      <c r="X6" s="12" t="str">
        <f t="shared" ref="X6:X34" si="6">IF(P6=1,5,"")</f>
        <v/>
      </c>
      <c r="Y6" s="12" t="str">
        <f t="shared" ref="Y6:Y34" si="7">IF(Q6=1,3,"")</f>
        <v/>
      </c>
    </row>
    <row r="7" spans="1:25" x14ac:dyDescent="0.2">
      <c r="A7" s="27">
        <v>3</v>
      </c>
      <c r="B7" s="11" t="s">
        <v>93</v>
      </c>
      <c r="C7" s="10" t="s">
        <v>46</v>
      </c>
      <c r="D7" s="50">
        <v>0.67200000000000004</v>
      </c>
      <c r="E7" s="50">
        <v>0.55500000000000005</v>
      </c>
      <c r="F7" s="50">
        <v>0.86699999999999999</v>
      </c>
      <c r="G7" s="50">
        <v>0.625</v>
      </c>
      <c r="H7" s="50">
        <v>0.64800000000000002</v>
      </c>
      <c r="J7" s="30">
        <f t="shared" si="1"/>
        <v>0</v>
      </c>
      <c r="L7" s="30" t="str">
        <f>IF(vragenlijst!C4=1,vragenlijst!C4, "")</f>
        <v/>
      </c>
      <c r="M7" s="30" t="str">
        <f>IF(vragenlijst!D4=1,vragenlijst!D4, "")</f>
        <v/>
      </c>
      <c r="N7" s="30" t="str">
        <f>IF(vragenlijst!E4=1,vragenlijst!E4, "")</f>
        <v/>
      </c>
      <c r="O7" s="30" t="str">
        <f>IF(vragenlijst!F4=1,vragenlijst!F4, "")</f>
        <v/>
      </c>
      <c r="P7" s="30" t="str">
        <f>IF(vragenlijst!G4=1,vragenlijst!G4, "")</f>
        <v/>
      </c>
      <c r="Q7" s="30" t="str">
        <f>IF(vragenlijst!H4=1,vragenlijst!H4, "")</f>
        <v/>
      </c>
      <c r="R7" s="17">
        <f t="shared" si="0"/>
        <v>0</v>
      </c>
      <c r="S7" s="17"/>
      <c r="T7" s="12" t="str">
        <f t="shared" si="2"/>
        <v/>
      </c>
      <c r="U7" s="12" t="str">
        <f t="shared" si="3"/>
        <v/>
      </c>
      <c r="V7" s="12" t="str">
        <f t="shared" si="4"/>
        <v/>
      </c>
      <c r="W7" s="12" t="str">
        <f t="shared" si="5"/>
        <v/>
      </c>
      <c r="X7" s="12" t="str">
        <f t="shared" si="6"/>
        <v/>
      </c>
      <c r="Y7" s="12" t="str">
        <f t="shared" si="7"/>
        <v/>
      </c>
    </row>
    <row r="8" spans="1:25" x14ac:dyDescent="0.2">
      <c r="A8" s="27">
        <v>4</v>
      </c>
      <c r="B8" s="11" t="s">
        <v>94</v>
      </c>
      <c r="C8" s="10" t="s">
        <v>47</v>
      </c>
      <c r="D8" s="50">
        <v>1.4E-2</v>
      </c>
      <c r="E8" s="50">
        <v>0.26500000000000001</v>
      </c>
      <c r="F8" s="50">
        <v>-0.20599999999999999</v>
      </c>
      <c r="G8" s="50">
        <v>0.33100000000000002</v>
      </c>
      <c r="H8" s="50">
        <v>0.28499999999999998</v>
      </c>
      <c r="J8" s="30">
        <f t="shared" si="1"/>
        <v>0</v>
      </c>
      <c r="L8" s="30" t="str">
        <f>IF(vragenlijst!C5=1,vragenlijst!C5, "")</f>
        <v/>
      </c>
      <c r="M8" s="30" t="str">
        <f>IF(vragenlijst!D5=1,vragenlijst!D5, "")</f>
        <v/>
      </c>
      <c r="N8" s="30" t="str">
        <f>IF(vragenlijst!E5=1,vragenlijst!E5, "")</f>
        <v/>
      </c>
      <c r="O8" s="30" t="str">
        <f>IF(vragenlijst!F5=1,vragenlijst!F5, "")</f>
        <v/>
      </c>
      <c r="P8" s="30" t="str">
        <f>IF(vragenlijst!G5=1,vragenlijst!G5, "")</f>
        <v/>
      </c>
      <c r="Q8" s="30" t="str">
        <f>IF(vragenlijst!H5=1,vragenlijst!H5, "")</f>
        <v/>
      </c>
      <c r="R8" s="17">
        <f t="shared" si="0"/>
        <v>0</v>
      </c>
      <c r="S8" s="17"/>
      <c r="T8" s="12" t="str">
        <f t="shared" si="2"/>
        <v/>
      </c>
      <c r="U8" s="12" t="str">
        <f t="shared" si="3"/>
        <v/>
      </c>
      <c r="V8" s="12" t="str">
        <f t="shared" si="4"/>
        <v/>
      </c>
      <c r="W8" s="12" t="str">
        <f t="shared" si="5"/>
        <v/>
      </c>
      <c r="X8" s="12" t="str">
        <f t="shared" si="6"/>
        <v/>
      </c>
      <c r="Y8" s="12" t="str">
        <f t="shared" si="7"/>
        <v/>
      </c>
    </row>
    <row r="9" spans="1:25" x14ac:dyDescent="0.2">
      <c r="A9" s="27">
        <v>5</v>
      </c>
      <c r="B9" s="11" t="s">
        <v>95</v>
      </c>
      <c r="C9" s="10" t="s">
        <v>48</v>
      </c>
      <c r="D9" s="50">
        <v>1.504</v>
      </c>
      <c r="E9" s="50">
        <v>1.6919999999999999</v>
      </c>
      <c r="F9" s="50">
        <v>0.998</v>
      </c>
      <c r="G9" s="50">
        <v>1.008</v>
      </c>
      <c r="H9" s="50">
        <v>1.2270000000000001</v>
      </c>
      <c r="J9" s="30">
        <f t="shared" si="1"/>
        <v>0</v>
      </c>
      <c r="L9" s="30" t="str">
        <f>IF(vragenlijst!C6=1,vragenlijst!C6, "")</f>
        <v/>
      </c>
      <c r="M9" s="30" t="str">
        <f>IF(vragenlijst!D6=1,vragenlijst!D6, "")</f>
        <v/>
      </c>
      <c r="N9" s="30" t="str">
        <f>IF(vragenlijst!E6=1,vragenlijst!E6, "")</f>
        <v/>
      </c>
      <c r="O9" s="30" t="str">
        <f>IF(vragenlijst!F6=1,vragenlijst!F6, "")</f>
        <v/>
      </c>
      <c r="P9" s="30" t="str">
        <f>IF(vragenlijst!G6=1,vragenlijst!G6, "")</f>
        <v/>
      </c>
      <c r="Q9" s="30" t="str">
        <f>IF(vragenlijst!H6=1,vragenlijst!H6, "")</f>
        <v/>
      </c>
      <c r="R9" s="17">
        <f t="shared" si="0"/>
        <v>0</v>
      </c>
      <c r="S9" s="17"/>
      <c r="T9" s="12" t="str">
        <f t="shared" si="2"/>
        <v/>
      </c>
      <c r="U9" s="12" t="str">
        <f t="shared" si="3"/>
        <v/>
      </c>
      <c r="V9" s="12" t="str">
        <f t="shared" si="4"/>
        <v/>
      </c>
      <c r="W9" s="12" t="str">
        <f t="shared" si="5"/>
        <v/>
      </c>
      <c r="X9" s="12" t="str">
        <f t="shared" si="6"/>
        <v/>
      </c>
      <c r="Y9" s="12" t="str">
        <f t="shared" si="7"/>
        <v/>
      </c>
    </row>
    <row r="10" spans="1:25" x14ac:dyDescent="0.2">
      <c r="A10" s="27">
        <v>6</v>
      </c>
      <c r="B10" s="11" t="s">
        <v>96</v>
      </c>
      <c r="C10" s="10" t="s">
        <v>49</v>
      </c>
      <c r="D10" s="50">
        <v>-0.30299999999999999</v>
      </c>
      <c r="E10" s="50">
        <v>0.34899999999999998</v>
      </c>
      <c r="F10" s="50">
        <v>-0.11</v>
      </c>
      <c r="G10" s="50">
        <v>0.55400000000000005</v>
      </c>
      <c r="H10" s="50">
        <v>0.248</v>
      </c>
      <c r="J10" s="30">
        <f t="shared" si="1"/>
        <v>0</v>
      </c>
      <c r="L10" s="30" t="str">
        <f>IF(vragenlijst!C7=1,vragenlijst!C7, "")</f>
        <v/>
      </c>
      <c r="M10" s="30" t="str">
        <f>IF(vragenlijst!D7=1,vragenlijst!D7, "")</f>
        <v/>
      </c>
      <c r="N10" s="30" t="str">
        <f>IF(vragenlijst!E7=1,vragenlijst!E7, "")</f>
        <v/>
      </c>
      <c r="O10" s="30" t="str">
        <f>IF(vragenlijst!F7=1,vragenlijst!F7, "")</f>
        <v/>
      </c>
      <c r="P10" s="30" t="str">
        <f>IF(vragenlijst!G7=1,vragenlijst!G7, "")</f>
        <v/>
      </c>
      <c r="Q10" s="30" t="str">
        <f>IF(vragenlijst!H7=1,vragenlijst!H7, "")</f>
        <v/>
      </c>
      <c r="R10" s="17">
        <f t="shared" si="0"/>
        <v>0</v>
      </c>
      <c r="S10" s="17"/>
      <c r="T10" s="12" t="str">
        <f t="shared" si="2"/>
        <v/>
      </c>
      <c r="U10" s="12" t="str">
        <f t="shared" si="3"/>
        <v/>
      </c>
      <c r="V10" s="12" t="str">
        <f t="shared" si="4"/>
        <v/>
      </c>
      <c r="W10" s="12" t="str">
        <f t="shared" si="5"/>
        <v/>
      </c>
      <c r="X10" s="12" t="str">
        <f t="shared" si="6"/>
        <v/>
      </c>
      <c r="Y10" s="12" t="str">
        <f t="shared" si="7"/>
        <v/>
      </c>
    </row>
    <row r="11" spans="1:25" x14ac:dyDescent="0.2">
      <c r="A11" s="27">
        <v>7</v>
      </c>
      <c r="B11" s="11" t="s">
        <v>97</v>
      </c>
      <c r="C11" s="10" t="s">
        <v>50</v>
      </c>
      <c r="D11" s="50">
        <v>1.3520000000000001</v>
      </c>
      <c r="E11" s="50">
        <v>1.4179999999999999</v>
      </c>
      <c r="F11" s="50">
        <v>1.478</v>
      </c>
      <c r="G11" s="50">
        <v>1.2649999999999999</v>
      </c>
      <c r="H11" s="50">
        <v>1.1870000000000001</v>
      </c>
      <c r="J11" s="30">
        <f t="shared" si="1"/>
        <v>0</v>
      </c>
      <c r="L11" s="30" t="str">
        <f>IF(vragenlijst!C8=1,vragenlijst!C8, "")</f>
        <v/>
      </c>
      <c r="M11" s="30" t="str">
        <f>IF(vragenlijst!D8=1,vragenlijst!D8, "")</f>
        <v/>
      </c>
      <c r="N11" s="30" t="str">
        <f>IF(vragenlijst!E8=1,vragenlijst!E8, "")</f>
        <v/>
      </c>
      <c r="O11" s="30" t="str">
        <f>IF(vragenlijst!F8=1,vragenlijst!F8, "")</f>
        <v/>
      </c>
      <c r="P11" s="30" t="str">
        <f>IF(vragenlijst!G8=1,vragenlijst!G8, "")</f>
        <v/>
      </c>
      <c r="Q11" s="30" t="str">
        <f>IF(vragenlijst!H8=1,vragenlijst!H8, "")</f>
        <v/>
      </c>
      <c r="R11" s="17">
        <f t="shared" si="0"/>
        <v>0</v>
      </c>
      <c r="S11" s="17"/>
      <c r="T11" s="12" t="str">
        <f t="shared" si="2"/>
        <v/>
      </c>
      <c r="U11" s="12" t="str">
        <f t="shared" si="3"/>
        <v/>
      </c>
      <c r="V11" s="12" t="str">
        <f t="shared" si="4"/>
        <v/>
      </c>
      <c r="W11" s="12" t="str">
        <f t="shared" si="5"/>
        <v/>
      </c>
      <c r="X11" s="12" t="str">
        <f t="shared" si="6"/>
        <v/>
      </c>
      <c r="Y11" s="12" t="str">
        <f t="shared" si="7"/>
        <v/>
      </c>
    </row>
    <row r="12" spans="1:25" x14ac:dyDescent="0.2">
      <c r="A12" s="27">
        <v>8</v>
      </c>
      <c r="B12" s="11" t="s">
        <v>98</v>
      </c>
      <c r="C12" s="10" t="s">
        <v>51</v>
      </c>
      <c r="D12" s="50">
        <v>0.81</v>
      </c>
      <c r="E12" s="50">
        <v>1.1599999999999999</v>
      </c>
      <c r="F12" s="50">
        <v>0.85399999999999998</v>
      </c>
      <c r="G12" s="50">
        <v>1.0509999999999999</v>
      </c>
      <c r="H12" s="50">
        <v>1.2330000000000001</v>
      </c>
      <c r="J12" s="30">
        <f t="shared" si="1"/>
        <v>0</v>
      </c>
      <c r="L12" s="30" t="str">
        <f>IF(vragenlijst!C9=1,vragenlijst!C9, "")</f>
        <v/>
      </c>
      <c r="M12" s="30" t="str">
        <f>IF(vragenlijst!D9=1,vragenlijst!D9, "")</f>
        <v/>
      </c>
      <c r="N12" s="30" t="str">
        <f>IF(vragenlijst!E9=1,vragenlijst!E9, "")</f>
        <v/>
      </c>
      <c r="O12" s="30" t="str">
        <f>IF(vragenlijst!F9=1,vragenlijst!F9, "")</f>
        <v/>
      </c>
      <c r="P12" s="30" t="str">
        <f>IF(vragenlijst!G9=1,vragenlijst!G9, "")</f>
        <v/>
      </c>
      <c r="Q12" s="30" t="str">
        <f>IF(vragenlijst!H9=1,vragenlijst!H9, "")</f>
        <v/>
      </c>
      <c r="R12" s="17">
        <f t="shared" si="0"/>
        <v>0</v>
      </c>
      <c r="S12" s="17"/>
      <c r="T12" s="12" t="str">
        <f t="shared" si="2"/>
        <v/>
      </c>
      <c r="U12" s="12" t="str">
        <f t="shared" si="3"/>
        <v/>
      </c>
      <c r="V12" s="12" t="str">
        <f t="shared" si="4"/>
        <v/>
      </c>
      <c r="W12" s="12" t="str">
        <f t="shared" si="5"/>
        <v/>
      </c>
      <c r="X12" s="12" t="str">
        <f t="shared" si="6"/>
        <v/>
      </c>
      <c r="Y12" s="12" t="str">
        <f t="shared" si="7"/>
        <v/>
      </c>
    </row>
    <row r="13" spans="1:25" x14ac:dyDescent="0.2">
      <c r="A13" s="27">
        <v>9</v>
      </c>
      <c r="B13" s="11" t="s">
        <v>99</v>
      </c>
      <c r="C13" s="10" t="s">
        <v>52</v>
      </c>
      <c r="D13" s="50">
        <v>1.494</v>
      </c>
      <c r="E13" s="50">
        <v>1.7609999999999999</v>
      </c>
      <c r="F13" s="50">
        <v>1.37</v>
      </c>
      <c r="G13" s="50">
        <v>1.5980000000000001</v>
      </c>
      <c r="H13" s="50">
        <v>1.4850000000000001</v>
      </c>
      <c r="J13" s="30">
        <f t="shared" si="1"/>
        <v>0</v>
      </c>
      <c r="L13" s="30" t="str">
        <f>IF(vragenlijst!C10=1,vragenlijst!C10, "")</f>
        <v/>
      </c>
      <c r="M13" s="30" t="str">
        <f>IF(vragenlijst!D10=1,vragenlijst!D10, "")</f>
        <v/>
      </c>
      <c r="N13" s="30" t="str">
        <f>IF(vragenlijst!E10=1,vragenlijst!E10, "")</f>
        <v/>
      </c>
      <c r="O13" s="30" t="str">
        <f>IF(vragenlijst!F10=1,vragenlijst!F10, "")</f>
        <v/>
      </c>
      <c r="P13" s="30" t="str">
        <f>IF(vragenlijst!G10=1,vragenlijst!G10, "")</f>
        <v/>
      </c>
      <c r="Q13" s="30" t="str">
        <f>IF(vragenlijst!H10=1,vragenlijst!H10, "")</f>
        <v/>
      </c>
      <c r="R13" s="17">
        <f t="shared" si="0"/>
        <v>0</v>
      </c>
      <c r="S13" s="17"/>
      <c r="T13" s="12" t="str">
        <f t="shared" si="2"/>
        <v/>
      </c>
      <c r="U13" s="12" t="str">
        <f t="shared" si="3"/>
        <v/>
      </c>
      <c r="V13" s="12" t="str">
        <f t="shared" si="4"/>
        <v/>
      </c>
      <c r="W13" s="12" t="str">
        <f t="shared" si="5"/>
        <v/>
      </c>
      <c r="X13" s="12" t="str">
        <f t="shared" si="6"/>
        <v/>
      </c>
      <c r="Y13" s="12" t="str">
        <f t="shared" si="7"/>
        <v/>
      </c>
    </row>
    <row r="14" spans="1:25" x14ac:dyDescent="0.2">
      <c r="A14" s="27">
        <v>10</v>
      </c>
      <c r="B14" s="11" t="s">
        <v>100</v>
      </c>
      <c r="C14" s="10" t="s">
        <v>53</v>
      </c>
      <c r="D14" s="50">
        <v>1.2529999999999999</v>
      </c>
      <c r="E14" s="50">
        <v>0.86099999999999999</v>
      </c>
      <c r="F14" s="50">
        <v>1.202</v>
      </c>
      <c r="G14" s="50">
        <v>1.0649999999999999</v>
      </c>
      <c r="H14" s="50">
        <v>1.1839999999999999</v>
      </c>
      <c r="J14" s="30">
        <f t="shared" si="1"/>
        <v>0</v>
      </c>
      <c r="L14" s="30" t="str">
        <f>IF(vragenlijst!C11=1,vragenlijst!C11, "")</f>
        <v/>
      </c>
      <c r="M14" s="30" t="str">
        <f>IF(vragenlijst!D11=1,vragenlijst!D11, "")</f>
        <v/>
      </c>
      <c r="N14" s="30" t="str">
        <f>IF(vragenlijst!E11=1,vragenlijst!E11, "")</f>
        <v/>
      </c>
      <c r="O14" s="30" t="str">
        <f>IF(vragenlijst!F11=1,vragenlijst!F11, "")</f>
        <v/>
      </c>
      <c r="P14" s="30" t="str">
        <f>IF(vragenlijst!G11=1,vragenlijst!G11, "")</f>
        <v/>
      </c>
      <c r="Q14" s="30" t="str">
        <f>IF(vragenlijst!H11=1,vragenlijst!H11, "")</f>
        <v/>
      </c>
      <c r="R14" s="17">
        <f t="shared" si="0"/>
        <v>0</v>
      </c>
      <c r="S14" s="17"/>
      <c r="T14" s="12" t="str">
        <f t="shared" si="2"/>
        <v/>
      </c>
      <c r="U14" s="12" t="str">
        <f t="shared" si="3"/>
        <v/>
      </c>
      <c r="V14" s="12" t="str">
        <f t="shared" si="4"/>
        <v/>
      </c>
      <c r="W14" s="12" t="str">
        <f t="shared" si="5"/>
        <v/>
      </c>
      <c r="X14" s="12" t="str">
        <f t="shared" si="6"/>
        <v/>
      </c>
      <c r="Y14" s="12" t="str">
        <f t="shared" si="7"/>
        <v/>
      </c>
    </row>
    <row r="15" spans="1:25" x14ac:dyDescent="0.2">
      <c r="A15" s="27">
        <v>11</v>
      </c>
      <c r="B15" s="11" t="s">
        <v>101</v>
      </c>
      <c r="C15" s="10" t="s">
        <v>54</v>
      </c>
      <c r="D15" s="50">
        <v>0.29299999999999998</v>
      </c>
      <c r="E15" s="50">
        <v>0.78400000000000003</v>
      </c>
      <c r="F15" s="50">
        <v>0.51900000000000002</v>
      </c>
      <c r="G15" s="50">
        <v>0.58199999999999996</v>
      </c>
      <c r="H15" s="50">
        <v>0.54300000000000004</v>
      </c>
      <c r="J15" s="30">
        <f t="shared" si="1"/>
        <v>0</v>
      </c>
      <c r="L15" s="30" t="str">
        <f>IF(vragenlijst!C12=1,vragenlijst!C12, "")</f>
        <v/>
      </c>
      <c r="M15" s="30" t="str">
        <f>IF(vragenlijst!D12=1,vragenlijst!D12, "")</f>
        <v/>
      </c>
      <c r="N15" s="30" t="str">
        <f>IF(vragenlijst!E12=1,vragenlijst!E12, "")</f>
        <v/>
      </c>
      <c r="O15" s="30" t="str">
        <f>IF(vragenlijst!F12=1,vragenlijst!F12, "")</f>
        <v/>
      </c>
      <c r="P15" s="30" t="str">
        <f>IF(vragenlijst!G12=1,vragenlijst!G12, "")</f>
        <v/>
      </c>
      <c r="Q15" s="30" t="str">
        <f>IF(vragenlijst!H12=1,vragenlijst!H12, "")</f>
        <v/>
      </c>
      <c r="R15" s="17">
        <f t="shared" si="0"/>
        <v>0</v>
      </c>
      <c r="S15" s="17"/>
      <c r="T15" s="12" t="str">
        <f t="shared" si="2"/>
        <v/>
      </c>
      <c r="U15" s="12" t="str">
        <f t="shared" si="3"/>
        <v/>
      </c>
      <c r="V15" s="12" t="str">
        <f t="shared" si="4"/>
        <v/>
      </c>
      <c r="W15" s="12" t="str">
        <f t="shared" si="5"/>
        <v/>
      </c>
      <c r="X15" s="12" t="str">
        <f t="shared" si="6"/>
        <v/>
      </c>
      <c r="Y15" s="12" t="str">
        <f t="shared" si="7"/>
        <v/>
      </c>
    </row>
    <row r="16" spans="1:25" x14ac:dyDescent="0.2">
      <c r="A16" s="27">
        <v>12</v>
      </c>
      <c r="B16" s="11" t="s">
        <v>102</v>
      </c>
      <c r="C16" s="10" t="s">
        <v>55</v>
      </c>
      <c r="D16" s="50">
        <v>2.1890000000000001</v>
      </c>
      <c r="E16" s="50">
        <v>2.1040000000000001</v>
      </c>
      <c r="F16" s="50">
        <v>1.8839999999999999</v>
      </c>
      <c r="G16" s="50">
        <v>2.1469999999999998</v>
      </c>
      <c r="H16" s="50">
        <v>2.4140000000000001</v>
      </c>
      <c r="J16" s="30">
        <f t="shared" si="1"/>
        <v>0</v>
      </c>
      <c r="L16" s="30" t="str">
        <f>IF(vragenlijst!C13=1,vragenlijst!C13, "")</f>
        <v/>
      </c>
      <c r="M16" s="30" t="str">
        <f>IF(vragenlijst!D13=1,vragenlijst!D13, "")</f>
        <v/>
      </c>
      <c r="N16" s="30" t="str">
        <f>IF(vragenlijst!E13=1,vragenlijst!E13, "")</f>
        <v/>
      </c>
      <c r="O16" s="30" t="str">
        <f>IF(vragenlijst!F13=1,vragenlijst!F13, "")</f>
        <v/>
      </c>
      <c r="P16" s="30" t="str">
        <f>IF(vragenlijst!G13=1,vragenlijst!G13, "")</f>
        <v/>
      </c>
      <c r="Q16" s="30" t="str">
        <f>IF(vragenlijst!H13=1,vragenlijst!H13, "")</f>
        <v/>
      </c>
      <c r="R16" s="17">
        <f t="shared" si="0"/>
        <v>0</v>
      </c>
      <c r="S16" s="17"/>
      <c r="T16" s="12" t="str">
        <f t="shared" si="2"/>
        <v/>
      </c>
      <c r="U16" s="12" t="str">
        <f t="shared" si="3"/>
        <v/>
      </c>
      <c r="V16" s="12" t="str">
        <f t="shared" si="4"/>
        <v/>
      </c>
      <c r="W16" s="12" t="str">
        <f t="shared" si="5"/>
        <v/>
      </c>
      <c r="X16" s="12" t="str">
        <f t="shared" si="6"/>
        <v/>
      </c>
      <c r="Y16" s="12" t="str">
        <f t="shared" si="7"/>
        <v/>
      </c>
    </row>
    <row r="17" spans="1:25" x14ac:dyDescent="0.2">
      <c r="A17" s="27">
        <v>13</v>
      </c>
      <c r="B17" s="11" t="s">
        <v>103</v>
      </c>
      <c r="C17" s="10" t="s">
        <v>56</v>
      </c>
      <c r="D17" s="50">
        <v>1.52</v>
      </c>
      <c r="E17" s="50">
        <v>1.1779999999999999</v>
      </c>
      <c r="F17" s="50">
        <v>1.2190000000000001</v>
      </c>
      <c r="G17" s="50">
        <v>1.3859999999999999</v>
      </c>
      <c r="H17" s="50">
        <v>1.1659999999999999</v>
      </c>
      <c r="J17" s="30">
        <f t="shared" si="1"/>
        <v>0</v>
      </c>
      <c r="L17" s="30" t="str">
        <f>IF(vragenlijst!C14=1,vragenlijst!C14, "")</f>
        <v/>
      </c>
      <c r="M17" s="30" t="str">
        <f>IF(vragenlijst!D14=1,vragenlijst!D14, "")</f>
        <v/>
      </c>
      <c r="N17" s="30" t="str">
        <f>IF(vragenlijst!E14=1,vragenlijst!E14, "")</f>
        <v/>
      </c>
      <c r="O17" s="30" t="str">
        <f>IF(vragenlijst!F14=1,vragenlijst!F14, "")</f>
        <v/>
      </c>
      <c r="P17" s="30" t="str">
        <f>IF(vragenlijst!G14=1,vragenlijst!G14, "")</f>
        <v/>
      </c>
      <c r="Q17" s="30" t="str">
        <f>IF(vragenlijst!H14=1,vragenlijst!H14, "")</f>
        <v/>
      </c>
      <c r="R17" s="17">
        <f t="shared" si="0"/>
        <v>0</v>
      </c>
      <c r="S17" s="17"/>
      <c r="T17" s="12" t="str">
        <f t="shared" si="2"/>
        <v/>
      </c>
      <c r="U17" s="12" t="str">
        <f t="shared" si="3"/>
        <v/>
      </c>
      <c r="V17" s="12" t="str">
        <f t="shared" si="4"/>
        <v/>
      </c>
      <c r="W17" s="12" t="str">
        <f t="shared" si="5"/>
        <v/>
      </c>
      <c r="X17" s="12" t="str">
        <f t="shared" si="6"/>
        <v/>
      </c>
      <c r="Y17" s="12" t="str">
        <f t="shared" si="7"/>
        <v/>
      </c>
    </row>
    <row r="18" spans="1:25" x14ac:dyDescent="0.2">
      <c r="A18" s="27">
        <v>14</v>
      </c>
      <c r="B18" s="11" t="s">
        <v>74</v>
      </c>
      <c r="C18" s="10" t="s">
        <v>57</v>
      </c>
      <c r="D18" s="50">
        <v>0.44800000000000001</v>
      </c>
      <c r="E18" s="50">
        <v>0.41</v>
      </c>
      <c r="F18" s="50">
        <v>0.877</v>
      </c>
      <c r="G18" s="50">
        <v>0.65100000000000002</v>
      </c>
      <c r="H18" s="50">
        <v>0.72199999999999998</v>
      </c>
      <c r="J18" s="30">
        <f t="shared" si="1"/>
        <v>0</v>
      </c>
      <c r="L18" s="30" t="str">
        <f>IF(vragenlijst!C15=1,vragenlijst!C15, "")</f>
        <v/>
      </c>
      <c r="M18" s="30" t="str">
        <f>IF(vragenlijst!D15=1,vragenlijst!D15, "")</f>
        <v/>
      </c>
      <c r="N18" s="30" t="str">
        <f>IF(vragenlijst!E15=1,vragenlijst!E15, "")</f>
        <v/>
      </c>
      <c r="O18" s="30" t="str">
        <f>IF(vragenlijst!F15=1,vragenlijst!F15, "")</f>
        <v/>
      </c>
      <c r="P18" s="30" t="str">
        <f>IF(vragenlijst!G15=1,vragenlijst!G15, "")</f>
        <v/>
      </c>
      <c r="Q18" s="30" t="str">
        <f>IF(vragenlijst!H15=1,vragenlijst!H15, "")</f>
        <v/>
      </c>
      <c r="R18" s="17">
        <f t="shared" si="0"/>
        <v>0</v>
      </c>
      <c r="S18" s="17"/>
      <c r="T18" s="12" t="str">
        <f t="shared" si="2"/>
        <v/>
      </c>
      <c r="U18" s="12" t="str">
        <f t="shared" si="3"/>
        <v/>
      </c>
      <c r="V18" s="12" t="str">
        <f t="shared" si="4"/>
        <v/>
      </c>
      <c r="W18" s="12" t="str">
        <f t="shared" si="5"/>
        <v/>
      </c>
      <c r="X18" s="12" t="str">
        <f t="shared" si="6"/>
        <v/>
      </c>
      <c r="Y18" s="12" t="str">
        <f t="shared" si="7"/>
        <v/>
      </c>
    </row>
    <row r="19" spans="1:25" x14ac:dyDescent="0.2">
      <c r="A19" s="27">
        <v>15</v>
      </c>
      <c r="B19" s="11" t="s">
        <v>75</v>
      </c>
      <c r="C19" s="10" t="s">
        <v>58</v>
      </c>
      <c r="D19" s="50">
        <v>1.9370000000000001</v>
      </c>
      <c r="E19" s="50">
        <v>1.6339999999999999</v>
      </c>
      <c r="F19" s="50">
        <v>1.913</v>
      </c>
      <c r="G19" s="50">
        <v>1.627</v>
      </c>
      <c r="H19" s="50">
        <v>1.522</v>
      </c>
      <c r="J19" s="30">
        <f t="shared" si="1"/>
        <v>0</v>
      </c>
      <c r="L19" s="30" t="str">
        <f>IF(vragenlijst!C16=1,vragenlijst!C16, "")</f>
        <v/>
      </c>
      <c r="M19" s="30" t="str">
        <f>IF(vragenlijst!D16=1,vragenlijst!D16, "")</f>
        <v/>
      </c>
      <c r="N19" s="30" t="str">
        <f>IF(vragenlijst!E16=1,vragenlijst!E16, "")</f>
        <v/>
      </c>
      <c r="O19" s="30" t="str">
        <f>IF(vragenlijst!F16=1,vragenlijst!F16, "")</f>
        <v/>
      </c>
      <c r="P19" s="30" t="str">
        <f>IF(vragenlijst!G16=1,vragenlijst!G16, "")</f>
        <v/>
      </c>
      <c r="Q19" s="30" t="str">
        <f>IF(vragenlijst!H16=1,vragenlijst!H16, "")</f>
        <v/>
      </c>
      <c r="R19" s="17">
        <f t="shared" si="0"/>
        <v>0</v>
      </c>
      <c r="S19" s="17"/>
      <c r="T19" s="12" t="str">
        <f t="shared" si="2"/>
        <v/>
      </c>
      <c r="U19" s="12" t="str">
        <f t="shared" si="3"/>
        <v/>
      </c>
      <c r="V19" s="12" t="str">
        <f t="shared" si="4"/>
        <v/>
      </c>
      <c r="W19" s="12" t="str">
        <f t="shared" si="5"/>
        <v/>
      </c>
      <c r="X19" s="12" t="str">
        <f t="shared" si="6"/>
        <v/>
      </c>
      <c r="Y19" s="12" t="str">
        <f t="shared" si="7"/>
        <v/>
      </c>
    </row>
    <row r="20" spans="1:25" x14ac:dyDescent="0.2">
      <c r="A20" s="27">
        <v>16</v>
      </c>
      <c r="B20" s="11" t="s">
        <v>76</v>
      </c>
      <c r="C20" s="10" t="s">
        <v>59</v>
      </c>
      <c r="D20" s="50">
        <v>0.498</v>
      </c>
      <c r="E20" s="50">
        <v>0.66700000000000004</v>
      </c>
      <c r="F20" s="50">
        <v>0.89100000000000001</v>
      </c>
      <c r="G20" s="50">
        <v>0.81599999999999995</v>
      </c>
      <c r="H20" s="50">
        <v>0.97299999999999998</v>
      </c>
      <c r="J20" s="30">
        <f t="shared" si="1"/>
        <v>0</v>
      </c>
      <c r="L20" s="30" t="str">
        <f>IF(vragenlijst!C17=1,vragenlijst!C17, "")</f>
        <v/>
      </c>
      <c r="M20" s="30" t="str">
        <f>IF(vragenlijst!D17=1,vragenlijst!D17, "")</f>
        <v/>
      </c>
      <c r="N20" s="30" t="str">
        <f>IF(vragenlijst!E17=1,vragenlijst!E17, "")</f>
        <v/>
      </c>
      <c r="O20" s="30" t="str">
        <f>IF(vragenlijst!F17=1,vragenlijst!F17, "")</f>
        <v/>
      </c>
      <c r="P20" s="30" t="str">
        <f>IF(vragenlijst!G17=1,vragenlijst!G17, "")</f>
        <v/>
      </c>
      <c r="Q20" s="30" t="str">
        <f>IF(vragenlijst!H17=1,vragenlijst!H17, "")</f>
        <v/>
      </c>
      <c r="R20" s="17">
        <f t="shared" si="0"/>
        <v>0</v>
      </c>
      <c r="S20" s="17"/>
      <c r="T20" s="12" t="str">
        <f t="shared" si="2"/>
        <v/>
      </c>
      <c r="U20" s="12" t="str">
        <f t="shared" si="3"/>
        <v/>
      </c>
      <c r="V20" s="12" t="str">
        <f t="shared" si="4"/>
        <v/>
      </c>
      <c r="W20" s="12" t="str">
        <f t="shared" si="5"/>
        <v/>
      </c>
      <c r="X20" s="12" t="str">
        <f t="shared" si="6"/>
        <v/>
      </c>
      <c r="Y20" s="12" t="str">
        <f t="shared" si="7"/>
        <v/>
      </c>
    </row>
    <row r="21" spans="1:25" x14ac:dyDescent="0.2">
      <c r="A21" s="27">
        <v>17</v>
      </c>
      <c r="B21" s="11" t="s">
        <v>77</v>
      </c>
      <c r="C21" s="10" t="s">
        <v>60</v>
      </c>
      <c r="D21" s="50">
        <v>0.33</v>
      </c>
      <c r="E21" s="50">
        <v>0.21199999999999999</v>
      </c>
      <c r="F21" s="50">
        <v>0.27400000000000002</v>
      </c>
      <c r="G21" s="50">
        <v>0.35699999999999998</v>
      </c>
      <c r="H21" s="50">
        <v>0.56200000000000006</v>
      </c>
      <c r="J21" s="30">
        <f t="shared" si="1"/>
        <v>0</v>
      </c>
      <c r="L21" s="30" t="str">
        <f>IF(vragenlijst!C18=1,vragenlijst!C18, "")</f>
        <v/>
      </c>
      <c r="M21" s="30" t="str">
        <f>IF(vragenlijst!D18=1,vragenlijst!D18, "")</f>
        <v/>
      </c>
      <c r="N21" s="30" t="str">
        <f>IF(vragenlijst!E18=1,vragenlijst!E18, "")</f>
        <v/>
      </c>
      <c r="O21" s="30" t="str">
        <f>IF(vragenlijst!F18=1,vragenlijst!F18, "")</f>
        <v/>
      </c>
      <c r="P21" s="30" t="str">
        <f>IF(vragenlijst!G18=1,vragenlijst!G18, "")</f>
        <v/>
      </c>
      <c r="Q21" s="30" t="str">
        <f>IF(vragenlijst!H18=1,vragenlijst!H18, "")</f>
        <v/>
      </c>
      <c r="R21" s="17">
        <f t="shared" si="0"/>
        <v>0</v>
      </c>
      <c r="S21" s="17"/>
      <c r="T21" s="12" t="str">
        <f t="shared" si="2"/>
        <v/>
      </c>
      <c r="U21" s="12" t="str">
        <f t="shared" si="3"/>
        <v/>
      </c>
      <c r="V21" s="12" t="str">
        <f t="shared" si="4"/>
        <v/>
      </c>
      <c r="W21" s="12" t="str">
        <f t="shared" si="5"/>
        <v/>
      </c>
      <c r="X21" s="12" t="str">
        <f t="shared" si="6"/>
        <v/>
      </c>
      <c r="Y21" s="12" t="str">
        <f t="shared" si="7"/>
        <v/>
      </c>
    </row>
    <row r="22" spans="1:25" x14ac:dyDescent="0.2">
      <c r="A22" s="27">
        <v>18</v>
      </c>
      <c r="B22" s="11" t="s">
        <v>78</v>
      </c>
      <c r="C22" s="10" t="s">
        <v>61</v>
      </c>
      <c r="D22" s="50">
        <v>0.54600000000000004</v>
      </c>
      <c r="E22" s="50">
        <v>0.60799999999999998</v>
      </c>
      <c r="F22" s="50">
        <v>0.91200000000000003</v>
      </c>
      <c r="G22" s="50">
        <v>0.51800000000000002</v>
      </c>
      <c r="H22" s="50">
        <v>0.51200000000000001</v>
      </c>
      <c r="J22" s="30">
        <f t="shared" si="1"/>
        <v>0</v>
      </c>
      <c r="L22" s="30" t="str">
        <f>IF(vragenlijst!C19=1,vragenlijst!C19, "")</f>
        <v/>
      </c>
      <c r="M22" s="30" t="str">
        <f>IF(vragenlijst!D19=1,vragenlijst!D19, "")</f>
        <v/>
      </c>
      <c r="N22" s="30" t="str">
        <f>IF(vragenlijst!E19=1,vragenlijst!E19, "")</f>
        <v/>
      </c>
      <c r="O22" s="30" t="str">
        <f>IF(vragenlijst!F19=1,vragenlijst!F19, "")</f>
        <v/>
      </c>
      <c r="P22" s="30" t="str">
        <f>IF(vragenlijst!G19=1,vragenlijst!G19, "")</f>
        <v/>
      </c>
      <c r="Q22" s="30" t="str">
        <f>IF(vragenlijst!H19=1,vragenlijst!H19, "")</f>
        <v/>
      </c>
      <c r="R22" s="17">
        <f t="shared" si="0"/>
        <v>0</v>
      </c>
      <c r="S22" s="17"/>
      <c r="T22" s="12" t="str">
        <f t="shared" si="2"/>
        <v/>
      </c>
      <c r="U22" s="12" t="str">
        <f t="shared" si="3"/>
        <v/>
      </c>
      <c r="V22" s="12" t="str">
        <f t="shared" si="4"/>
        <v/>
      </c>
      <c r="W22" s="12" t="str">
        <f t="shared" si="5"/>
        <v/>
      </c>
      <c r="X22" s="12" t="str">
        <f t="shared" si="6"/>
        <v/>
      </c>
      <c r="Y22" s="12" t="str">
        <f t="shared" si="7"/>
        <v/>
      </c>
    </row>
    <row r="23" spans="1:25" x14ac:dyDescent="0.2">
      <c r="A23" s="27">
        <v>19</v>
      </c>
      <c r="B23" s="11" t="s">
        <v>79</v>
      </c>
      <c r="C23" s="10" t="s">
        <v>62</v>
      </c>
      <c r="D23" s="50">
        <v>0.63600000000000001</v>
      </c>
      <c r="E23" s="50">
        <v>0.31</v>
      </c>
      <c r="F23" s="50">
        <v>0.88900000000000001</v>
      </c>
      <c r="G23" s="50">
        <v>0.78800000000000003</v>
      </c>
      <c r="H23" s="50">
        <v>0.67300000000000004</v>
      </c>
      <c r="J23" s="30">
        <f t="shared" si="1"/>
        <v>0</v>
      </c>
      <c r="L23" s="30" t="str">
        <f>IF(vragenlijst!C20=1,vragenlijst!C20, "")</f>
        <v/>
      </c>
      <c r="M23" s="30" t="str">
        <f>IF(vragenlijst!D20=1,vragenlijst!D20, "")</f>
        <v/>
      </c>
      <c r="N23" s="30" t="str">
        <f>IF(vragenlijst!E20=1,vragenlijst!E20, "")</f>
        <v/>
      </c>
      <c r="O23" s="30" t="str">
        <f>IF(vragenlijst!F20=1,vragenlijst!F20, "")</f>
        <v/>
      </c>
      <c r="P23" s="30" t="str">
        <f>IF(vragenlijst!G20=1,vragenlijst!G20, "")</f>
        <v/>
      </c>
      <c r="Q23" s="30" t="str">
        <f>IF(vragenlijst!H20=1,vragenlijst!H20, "")</f>
        <v/>
      </c>
      <c r="R23" s="17">
        <f t="shared" si="0"/>
        <v>0</v>
      </c>
      <c r="S23" s="17"/>
      <c r="T23" s="12" t="str">
        <f t="shared" si="2"/>
        <v/>
      </c>
      <c r="U23" s="12" t="str">
        <f t="shared" si="3"/>
        <v/>
      </c>
      <c r="V23" s="12" t="str">
        <f t="shared" si="4"/>
        <v/>
      </c>
      <c r="W23" s="12" t="str">
        <f t="shared" si="5"/>
        <v/>
      </c>
      <c r="X23" s="12" t="str">
        <f t="shared" si="6"/>
        <v/>
      </c>
      <c r="Y23" s="12" t="str">
        <f t="shared" si="7"/>
        <v/>
      </c>
    </row>
    <row r="24" spans="1:25" x14ac:dyDescent="0.2">
      <c r="A24" s="27">
        <v>20</v>
      </c>
      <c r="B24" s="11" t="s">
        <v>80</v>
      </c>
      <c r="C24" s="10" t="s">
        <v>63</v>
      </c>
      <c r="D24" s="50">
        <v>0.94</v>
      </c>
      <c r="E24" s="50">
        <v>0.68100000000000005</v>
      </c>
      <c r="F24" s="50">
        <v>0.83899999999999997</v>
      </c>
      <c r="G24" s="50">
        <v>0.94</v>
      </c>
      <c r="H24" s="50">
        <v>0.751</v>
      </c>
      <c r="J24" s="30">
        <f t="shared" si="1"/>
        <v>0</v>
      </c>
      <c r="L24" s="30" t="str">
        <f>IF(vragenlijst!C21=1,vragenlijst!C21, "")</f>
        <v/>
      </c>
      <c r="M24" s="30" t="str">
        <f>IF(vragenlijst!D21=1,vragenlijst!D21, "")</f>
        <v/>
      </c>
      <c r="N24" s="30" t="str">
        <f>IF(vragenlijst!E21=1,vragenlijst!E21, "")</f>
        <v/>
      </c>
      <c r="O24" s="30" t="str">
        <f>IF(vragenlijst!F21=1,vragenlijst!F21, "")</f>
        <v/>
      </c>
      <c r="P24" s="30" t="str">
        <f>IF(vragenlijst!G21=1,vragenlijst!G21, "")</f>
        <v/>
      </c>
      <c r="Q24" s="30" t="str">
        <f>IF(vragenlijst!H21=1,vragenlijst!H21, "")</f>
        <v/>
      </c>
      <c r="R24" s="17">
        <f t="shared" si="0"/>
        <v>0</v>
      </c>
      <c r="S24" s="17"/>
      <c r="T24" s="12" t="str">
        <f t="shared" si="2"/>
        <v/>
      </c>
      <c r="U24" s="12" t="str">
        <f t="shared" si="3"/>
        <v/>
      </c>
      <c r="V24" s="12" t="str">
        <f t="shared" si="4"/>
        <v/>
      </c>
      <c r="W24" s="12" t="str">
        <f t="shared" si="5"/>
        <v/>
      </c>
      <c r="X24" s="12" t="str">
        <f t="shared" si="6"/>
        <v/>
      </c>
      <c r="Y24" s="12" t="str">
        <f t="shared" si="7"/>
        <v/>
      </c>
    </row>
    <row r="25" spans="1:25" x14ac:dyDescent="0.2">
      <c r="A25" s="27">
        <v>21</v>
      </c>
      <c r="B25" s="11" t="s">
        <v>81</v>
      </c>
      <c r="C25" s="10" t="s">
        <v>64</v>
      </c>
      <c r="D25" s="50">
        <v>0.441</v>
      </c>
      <c r="E25" s="50">
        <v>0.28499999999999998</v>
      </c>
      <c r="F25" s="50">
        <v>0.45</v>
      </c>
      <c r="G25" s="50">
        <v>0.58099999999999996</v>
      </c>
      <c r="H25" s="50">
        <v>0.71599999999999997</v>
      </c>
      <c r="J25" s="30">
        <f t="shared" si="1"/>
        <v>0</v>
      </c>
      <c r="L25" s="30" t="str">
        <f>IF(vragenlijst!C22=1,vragenlijst!C22, "")</f>
        <v/>
      </c>
      <c r="M25" s="30" t="str">
        <f>IF(vragenlijst!D22=1,vragenlijst!D22, "")</f>
        <v/>
      </c>
      <c r="N25" s="30" t="str">
        <f>IF(vragenlijst!E22=1,vragenlijst!E22, "")</f>
        <v/>
      </c>
      <c r="O25" s="30" t="str">
        <f>IF(vragenlijst!F22=1,vragenlijst!F22, "")</f>
        <v/>
      </c>
      <c r="P25" s="30" t="str">
        <f>IF(vragenlijst!G22=1,vragenlijst!G22, "")</f>
        <v/>
      </c>
      <c r="Q25" s="30" t="str">
        <f>IF(vragenlijst!H22=1,vragenlijst!H22, "")</f>
        <v/>
      </c>
      <c r="R25" s="17">
        <f t="shared" si="0"/>
        <v>0</v>
      </c>
      <c r="S25" s="17"/>
      <c r="T25" s="12" t="str">
        <f t="shared" si="2"/>
        <v/>
      </c>
      <c r="U25" s="12" t="str">
        <f t="shared" si="3"/>
        <v/>
      </c>
      <c r="V25" s="12" t="str">
        <f t="shared" si="4"/>
        <v/>
      </c>
      <c r="W25" s="12" t="str">
        <f t="shared" si="5"/>
        <v/>
      </c>
      <c r="X25" s="12" t="str">
        <f t="shared" si="6"/>
        <v/>
      </c>
      <c r="Y25" s="12" t="str">
        <f t="shared" si="7"/>
        <v/>
      </c>
    </row>
    <row r="26" spans="1:25" x14ac:dyDescent="0.2">
      <c r="A26" s="27">
        <v>22</v>
      </c>
      <c r="B26" s="11" t="s">
        <v>82</v>
      </c>
      <c r="C26" s="10" t="s">
        <v>65</v>
      </c>
      <c r="D26" s="50">
        <v>0.39200000000000002</v>
      </c>
      <c r="E26" s="50">
        <v>0.14399999999999999</v>
      </c>
      <c r="F26" s="50">
        <v>0.45400000000000001</v>
      </c>
      <c r="G26" s="50">
        <v>0.19400000000000001</v>
      </c>
      <c r="H26" s="50">
        <v>0.44800000000000001</v>
      </c>
      <c r="J26" s="30">
        <f t="shared" si="1"/>
        <v>0</v>
      </c>
      <c r="L26" s="30" t="str">
        <f>IF(vragenlijst!C23=1,vragenlijst!C23, "")</f>
        <v/>
      </c>
      <c r="M26" s="30" t="str">
        <f>IF(vragenlijst!D23=1,vragenlijst!D23, "")</f>
        <v/>
      </c>
      <c r="N26" s="30" t="str">
        <f>IF(vragenlijst!E23=1,vragenlijst!E23, "")</f>
        <v/>
      </c>
      <c r="O26" s="30" t="str">
        <f>IF(vragenlijst!F23=1,vragenlijst!F23, "")</f>
        <v/>
      </c>
      <c r="P26" s="30" t="str">
        <f>IF(vragenlijst!G23=1,vragenlijst!G23, "")</f>
        <v/>
      </c>
      <c r="Q26" s="30" t="str">
        <f>IF(vragenlijst!H23=1,vragenlijst!H23, "")</f>
        <v/>
      </c>
      <c r="R26" s="17">
        <f t="shared" si="0"/>
        <v>0</v>
      </c>
      <c r="S26" s="17"/>
      <c r="T26" s="12" t="str">
        <f t="shared" si="2"/>
        <v/>
      </c>
      <c r="U26" s="12" t="str">
        <f t="shared" si="3"/>
        <v/>
      </c>
      <c r="V26" s="12" t="str">
        <f t="shared" si="4"/>
        <v/>
      </c>
      <c r="W26" s="12" t="str">
        <f t="shared" si="5"/>
        <v/>
      </c>
      <c r="X26" s="12" t="str">
        <f t="shared" si="6"/>
        <v/>
      </c>
      <c r="Y26" s="12" t="str">
        <f t="shared" si="7"/>
        <v/>
      </c>
    </row>
    <row r="27" spans="1:25" x14ac:dyDescent="0.2">
      <c r="A27" s="27">
        <v>23</v>
      </c>
      <c r="B27" s="28" t="s">
        <v>83</v>
      </c>
      <c r="C27" s="27" t="s">
        <v>66</v>
      </c>
      <c r="D27" s="51">
        <v>0.77900000000000003</v>
      </c>
      <c r="E27" s="51">
        <v>0.70399999999999996</v>
      </c>
      <c r="F27" s="51">
        <v>1.101</v>
      </c>
      <c r="G27" s="51">
        <v>0.73499999999999999</v>
      </c>
      <c r="H27" s="51">
        <v>0.51100000000000001</v>
      </c>
      <c r="I27" s="29"/>
      <c r="J27" s="30">
        <f t="shared" si="1"/>
        <v>0</v>
      </c>
      <c r="L27" s="30" t="str">
        <f>IF(vragenlijst!C24=1,vragenlijst!C24, "")</f>
        <v/>
      </c>
      <c r="M27" s="30" t="str">
        <f>IF(vragenlijst!D24=1,vragenlijst!D24, "")</f>
        <v/>
      </c>
      <c r="N27" s="30" t="str">
        <f>IF(vragenlijst!E24=1,vragenlijst!E24, "")</f>
        <v/>
      </c>
      <c r="O27" s="30" t="str">
        <f>IF(vragenlijst!F24=1,vragenlijst!F24, "")</f>
        <v/>
      </c>
      <c r="P27" s="30" t="str">
        <f>IF(vragenlijst!G24=1,vragenlijst!G24, "")</f>
        <v/>
      </c>
      <c r="Q27" s="30" t="str">
        <f>IF(vragenlijst!H24=1,vragenlijst!H24, "")</f>
        <v/>
      </c>
      <c r="R27" s="30">
        <f t="shared" si="0"/>
        <v>0</v>
      </c>
      <c r="S27" s="30"/>
      <c r="T27" s="12" t="str">
        <f t="shared" si="2"/>
        <v/>
      </c>
      <c r="U27" s="12" t="str">
        <f t="shared" si="3"/>
        <v/>
      </c>
      <c r="V27" s="12" t="str">
        <f t="shared" si="4"/>
        <v/>
      </c>
      <c r="W27" s="12" t="str">
        <f t="shared" si="5"/>
        <v/>
      </c>
      <c r="X27" s="12" t="str">
        <f t="shared" si="6"/>
        <v/>
      </c>
      <c r="Y27" s="12" t="str">
        <f t="shared" si="7"/>
        <v/>
      </c>
    </row>
    <row r="28" spans="1:25" x14ac:dyDescent="0.2">
      <c r="A28" s="27">
        <v>24</v>
      </c>
      <c r="B28" s="11" t="s">
        <v>84</v>
      </c>
      <c r="C28" s="10" t="s">
        <v>67</v>
      </c>
      <c r="D28" s="50">
        <v>0.218</v>
      </c>
      <c r="E28" s="50">
        <v>0.311</v>
      </c>
      <c r="F28" s="50">
        <v>0.25600000000000001</v>
      </c>
      <c r="G28" s="50">
        <v>0.27</v>
      </c>
      <c r="H28" s="50">
        <v>-6.4000000000000001E-2</v>
      </c>
      <c r="J28" s="30">
        <f t="shared" si="1"/>
        <v>0</v>
      </c>
      <c r="L28" s="30" t="str">
        <f>IF(vragenlijst!C25=1,vragenlijst!C25, "")</f>
        <v/>
      </c>
      <c r="M28" s="30" t="str">
        <f>IF(vragenlijst!D25=1,vragenlijst!D25, "")</f>
        <v/>
      </c>
      <c r="N28" s="30" t="str">
        <f>IF(vragenlijst!E25=1,vragenlijst!E25, "")</f>
        <v/>
      </c>
      <c r="O28" s="30" t="str">
        <f>IF(vragenlijst!F25=1,vragenlijst!F25, "")</f>
        <v/>
      </c>
      <c r="P28" s="30" t="str">
        <f>IF(vragenlijst!G25=1,vragenlijst!G25, "")</f>
        <v/>
      </c>
      <c r="Q28" s="30" t="str">
        <f>IF(vragenlijst!H25=1,vragenlijst!H25, "")</f>
        <v/>
      </c>
      <c r="R28" s="17">
        <f t="shared" si="0"/>
        <v>0</v>
      </c>
      <c r="S28" s="17"/>
      <c r="T28" s="12" t="str">
        <f t="shared" si="2"/>
        <v/>
      </c>
      <c r="U28" s="12" t="str">
        <f t="shared" si="3"/>
        <v/>
      </c>
      <c r="V28" s="12" t="str">
        <f t="shared" si="4"/>
        <v/>
      </c>
      <c r="W28" s="12" t="str">
        <f t="shared" si="5"/>
        <v/>
      </c>
      <c r="X28" s="12" t="str">
        <f t="shared" si="6"/>
        <v/>
      </c>
      <c r="Y28" s="12" t="str">
        <f t="shared" si="7"/>
        <v/>
      </c>
    </row>
    <row r="29" spans="1:25" x14ac:dyDescent="0.2">
      <c r="A29" s="27">
        <v>25</v>
      </c>
      <c r="B29" s="11" t="s">
        <v>85</v>
      </c>
      <c r="C29" s="10" t="s">
        <v>68</v>
      </c>
      <c r="D29" s="50">
        <v>0.92900000000000005</v>
      </c>
      <c r="E29" s="50">
        <v>0.63500000000000001</v>
      </c>
      <c r="F29" s="50">
        <v>0.89700000000000002</v>
      </c>
      <c r="G29" s="50">
        <v>0.81200000000000006</v>
      </c>
      <c r="H29" s="50">
        <v>0.86399999999999999</v>
      </c>
      <c r="J29" s="30">
        <f t="shared" si="1"/>
        <v>0</v>
      </c>
      <c r="L29" s="30" t="str">
        <f>IF(vragenlijst!C26=1,vragenlijst!C26, "")</f>
        <v/>
      </c>
      <c r="M29" s="30" t="str">
        <f>IF(vragenlijst!D26=1,vragenlijst!D26, "")</f>
        <v/>
      </c>
      <c r="N29" s="30" t="str">
        <f>IF(vragenlijst!E26=1,vragenlijst!E26, "")</f>
        <v/>
      </c>
      <c r="O29" s="30" t="str">
        <f>IF(vragenlijst!F26=1,vragenlijst!F26, "")</f>
        <v/>
      </c>
      <c r="P29" s="30" t="str">
        <f>IF(vragenlijst!G26=1,vragenlijst!G26, "")</f>
        <v/>
      </c>
      <c r="Q29" s="30" t="str">
        <f>IF(vragenlijst!H26=1,vragenlijst!H26, "")</f>
        <v/>
      </c>
      <c r="R29" s="17">
        <f t="shared" si="0"/>
        <v>0</v>
      </c>
      <c r="S29" s="17"/>
      <c r="T29" s="12" t="str">
        <f t="shared" si="2"/>
        <v/>
      </c>
      <c r="U29" s="12" t="str">
        <f t="shared" si="3"/>
        <v/>
      </c>
      <c r="V29" s="12" t="str">
        <f t="shared" si="4"/>
        <v/>
      </c>
      <c r="W29" s="12" t="str">
        <f t="shared" si="5"/>
        <v/>
      </c>
      <c r="X29" s="12" t="str">
        <f t="shared" si="6"/>
        <v/>
      </c>
      <c r="Y29" s="12" t="str">
        <f t="shared" si="7"/>
        <v/>
      </c>
    </row>
    <row r="30" spans="1:25" x14ac:dyDescent="0.2">
      <c r="A30" s="27">
        <v>26</v>
      </c>
      <c r="B30" s="11" t="s">
        <v>86</v>
      </c>
      <c r="C30" s="10" t="s">
        <v>69</v>
      </c>
      <c r="D30" s="50">
        <v>0.80600000000000005</v>
      </c>
      <c r="E30" s="50">
        <v>0.91200000000000003</v>
      </c>
      <c r="F30" s="50">
        <v>0.93</v>
      </c>
      <c r="G30" s="50">
        <v>0.73499999999999999</v>
      </c>
      <c r="H30" s="50">
        <v>0.67600000000000005</v>
      </c>
      <c r="J30" s="30">
        <f t="shared" si="1"/>
        <v>0</v>
      </c>
      <c r="L30" s="30" t="str">
        <f>IF(vragenlijst!C27=1,vragenlijst!C27, "")</f>
        <v/>
      </c>
      <c r="M30" s="30" t="str">
        <f>IF(vragenlijst!D27=1,vragenlijst!D27, "")</f>
        <v/>
      </c>
      <c r="N30" s="30" t="str">
        <f>IF(vragenlijst!E27=1,vragenlijst!E27, "")</f>
        <v/>
      </c>
      <c r="O30" s="30" t="str">
        <f>IF(vragenlijst!F27=1,vragenlijst!F27, "")</f>
        <v/>
      </c>
      <c r="P30" s="30" t="str">
        <f>IF(vragenlijst!G27=1,vragenlijst!G27, "")</f>
        <v/>
      </c>
      <c r="Q30" s="30" t="str">
        <f>IF(vragenlijst!H27=1,vragenlijst!H27, "")</f>
        <v/>
      </c>
      <c r="R30" s="17">
        <f t="shared" si="0"/>
        <v>0</v>
      </c>
      <c r="S30" s="17"/>
      <c r="T30" s="12" t="str">
        <f t="shared" si="2"/>
        <v/>
      </c>
      <c r="U30" s="12" t="str">
        <f t="shared" si="3"/>
        <v/>
      </c>
      <c r="V30" s="12" t="str">
        <f t="shared" si="4"/>
        <v/>
      </c>
      <c r="W30" s="12" t="str">
        <f t="shared" si="5"/>
        <v/>
      </c>
      <c r="X30" s="12" t="str">
        <f t="shared" si="6"/>
        <v/>
      </c>
      <c r="Y30" s="12" t="str">
        <f t="shared" si="7"/>
        <v/>
      </c>
    </row>
    <row r="31" spans="1:25" x14ac:dyDescent="0.2">
      <c r="A31" s="27">
        <v>27</v>
      </c>
      <c r="B31" s="11" t="s">
        <v>87</v>
      </c>
      <c r="C31" s="10" t="s">
        <v>70</v>
      </c>
      <c r="D31" s="50">
        <v>-0.34300000000000003</v>
      </c>
      <c r="E31" s="50">
        <v>0.02</v>
      </c>
      <c r="F31" s="50">
        <v>-6.4000000000000001E-2</v>
      </c>
      <c r="G31" s="50">
        <v>0.53200000000000003</v>
      </c>
      <c r="H31" s="50">
        <v>1.2999999999999999E-2</v>
      </c>
      <c r="J31" s="30">
        <f t="shared" si="1"/>
        <v>0</v>
      </c>
      <c r="L31" s="30" t="str">
        <f>IF(vragenlijst!C28=1,vragenlijst!C28, "")</f>
        <v/>
      </c>
      <c r="M31" s="30" t="str">
        <f>IF(vragenlijst!D28=1,vragenlijst!D28, "")</f>
        <v/>
      </c>
      <c r="N31" s="30" t="str">
        <f>IF(vragenlijst!E28=1,vragenlijst!E28, "")</f>
        <v/>
      </c>
      <c r="O31" s="30" t="str">
        <f>IF(vragenlijst!F28=1,vragenlijst!F28, "")</f>
        <v/>
      </c>
      <c r="P31" s="30" t="str">
        <f>IF(vragenlijst!G28=1,vragenlijst!G28, "")</f>
        <v/>
      </c>
      <c r="Q31" s="30" t="str">
        <f>IF(vragenlijst!H28=1,vragenlijst!H28, "")</f>
        <v/>
      </c>
      <c r="R31" s="17">
        <f t="shared" si="0"/>
        <v>0</v>
      </c>
      <c r="S31" s="17"/>
      <c r="T31" s="12" t="str">
        <f t="shared" si="2"/>
        <v/>
      </c>
      <c r="U31" s="12" t="str">
        <f t="shared" si="3"/>
        <v/>
      </c>
      <c r="V31" s="12" t="str">
        <f t="shared" si="4"/>
        <v/>
      </c>
      <c r="W31" s="12" t="str">
        <f t="shared" si="5"/>
        <v/>
      </c>
      <c r="X31" s="12" t="str">
        <f t="shared" si="6"/>
        <v/>
      </c>
      <c r="Y31" s="12" t="str">
        <f t="shared" si="7"/>
        <v/>
      </c>
    </row>
    <row r="32" spans="1:25" x14ac:dyDescent="0.2">
      <c r="A32" s="27">
        <v>28</v>
      </c>
      <c r="B32" s="11" t="s">
        <v>88</v>
      </c>
      <c r="C32" s="10" t="s">
        <v>71</v>
      </c>
      <c r="D32" s="50">
        <v>1.8959999999999999</v>
      </c>
      <c r="E32" s="50">
        <v>2.0870000000000002</v>
      </c>
      <c r="F32" s="50">
        <v>1.5</v>
      </c>
      <c r="G32" s="50">
        <v>1.8460000000000001</v>
      </c>
      <c r="H32" s="50">
        <v>1.089</v>
      </c>
      <c r="J32" s="30">
        <f t="shared" si="1"/>
        <v>0</v>
      </c>
      <c r="L32" s="30" t="str">
        <f>IF(vragenlijst!C29=1,vragenlijst!C29, "")</f>
        <v/>
      </c>
      <c r="M32" s="30" t="str">
        <f>IF(vragenlijst!D29=1,vragenlijst!D29, "")</f>
        <v/>
      </c>
      <c r="N32" s="30" t="str">
        <f>IF(vragenlijst!E29=1,vragenlijst!E29, "")</f>
        <v/>
      </c>
      <c r="O32" s="30" t="str">
        <f>IF(vragenlijst!F29=1,vragenlijst!F29, "")</f>
        <v/>
      </c>
      <c r="P32" s="30" t="str">
        <f>IF(vragenlijst!G29=1,vragenlijst!G29, "")</f>
        <v/>
      </c>
      <c r="Q32" s="30" t="str">
        <f>IF(vragenlijst!H29=1,vragenlijst!H29, "")</f>
        <v/>
      </c>
      <c r="R32" s="17">
        <f t="shared" si="0"/>
        <v>0</v>
      </c>
      <c r="S32" s="17"/>
      <c r="T32" s="12" t="str">
        <f t="shared" si="2"/>
        <v/>
      </c>
      <c r="U32" s="12" t="str">
        <f t="shared" si="3"/>
        <v/>
      </c>
      <c r="V32" s="12" t="str">
        <f t="shared" si="4"/>
        <v/>
      </c>
      <c r="W32" s="12" t="str">
        <f t="shared" si="5"/>
        <v/>
      </c>
      <c r="X32" s="12" t="str">
        <f t="shared" si="6"/>
        <v/>
      </c>
      <c r="Y32" s="12" t="str">
        <f t="shared" si="7"/>
        <v/>
      </c>
    </row>
    <row r="33" spans="1:25" x14ac:dyDescent="0.2">
      <c r="A33" s="27">
        <v>29</v>
      </c>
      <c r="B33" s="11" t="s">
        <v>89</v>
      </c>
      <c r="C33" s="10" t="s">
        <v>72</v>
      </c>
      <c r="D33" s="50">
        <v>-0.18</v>
      </c>
      <c r="E33" s="50">
        <v>-0.115</v>
      </c>
      <c r="F33" s="50">
        <v>-0.17899999999999999</v>
      </c>
      <c r="G33" s="50">
        <v>-0.32100000000000001</v>
      </c>
      <c r="H33" s="50">
        <v>-0.498</v>
      </c>
      <c r="J33" s="30">
        <f t="shared" si="1"/>
        <v>0</v>
      </c>
      <c r="L33" s="30" t="str">
        <f>IF(vragenlijst!C30=1,vragenlijst!C30, "")</f>
        <v/>
      </c>
      <c r="M33" s="30" t="str">
        <f>IF(vragenlijst!D30=1,vragenlijst!D30, "")</f>
        <v/>
      </c>
      <c r="N33" s="30" t="str">
        <f>IF(vragenlijst!E30=1,vragenlijst!E30, "")</f>
        <v/>
      </c>
      <c r="O33" s="30" t="str">
        <f>IF(vragenlijst!F30=1,vragenlijst!F30, "")</f>
        <v/>
      </c>
      <c r="P33" s="30" t="str">
        <f>IF(vragenlijst!G30=1,vragenlijst!G30, "")</f>
        <v/>
      </c>
      <c r="Q33" s="30" t="str">
        <f>IF(vragenlijst!H30=1,vragenlijst!H30, "")</f>
        <v/>
      </c>
      <c r="R33" s="17">
        <f t="shared" si="0"/>
        <v>0</v>
      </c>
      <c r="S33" s="17"/>
      <c r="T33" s="12" t="str">
        <f t="shared" si="2"/>
        <v/>
      </c>
      <c r="U33" s="12" t="str">
        <f t="shared" si="3"/>
        <v/>
      </c>
      <c r="V33" s="12" t="str">
        <f t="shared" si="4"/>
        <v/>
      </c>
      <c r="W33" s="12" t="str">
        <f t="shared" si="5"/>
        <v/>
      </c>
      <c r="X33" s="12" t="str">
        <f t="shared" si="6"/>
        <v/>
      </c>
      <c r="Y33" s="12" t="str">
        <f t="shared" si="7"/>
        <v/>
      </c>
    </row>
    <row r="34" spans="1:25" x14ac:dyDescent="0.2">
      <c r="A34" s="18">
        <v>30</v>
      </c>
      <c r="B34" s="19" t="s">
        <v>90</v>
      </c>
      <c r="C34" s="18" t="s">
        <v>73</v>
      </c>
      <c r="D34" s="52">
        <v>0.60499999999999998</v>
      </c>
      <c r="E34" s="52">
        <v>0.32600000000000001</v>
      </c>
      <c r="F34" s="52">
        <v>0.82</v>
      </c>
      <c r="G34" s="52">
        <v>0.64</v>
      </c>
      <c r="H34" s="52">
        <v>0.64800000000000002</v>
      </c>
      <c r="I34" s="16"/>
      <c r="J34" s="20">
        <f t="shared" si="1"/>
        <v>0</v>
      </c>
      <c r="K34" s="16"/>
      <c r="L34" s="20" t="str">
        <f>IF(vragenlijst!C31=1,vragenlijst!C31, "")</f>
        <v/>
      </c>
      <c r="M34" s="20" t="str">
        <f>IF(vragenlijst!D31=1,vragenlijst!D31, "")</f>
        <v/>
      </c>
      <c r="N34" s="20" t="str">
        <f>IF(vragenlijst!E31=1,vragenlijst!E31, "")</f>
        <v/>
      </c>
      <c r="O34" s="20" t="str">
        <f>IF(vragenlijst!F31=1,vragenlijst!F31, "")</f>
        <v/>
      </c>
      <c r="P34" s="20" t="str">
        <f>IF(vragenlijst!G31=1,vragenlijst!G31, "")</f>
        <v/>
      </c>
      <c r="Q34" s="20" t="str">
        <f>IF(vragenlijst!H31=1,vragenlijst!H31, "")</f>
        <v/>
      </c>
      <c r="R34" s="20">
        <f t="shared" si="0"/>
        <v>0</v>
      </c>
      <c r="S34" s="20"/>
      <c r="T34" s="16" t="str">
        <f t="shared" si="2"/>
        <v/>
      </c>
      <c r="U34" s="16" t="str">
        <f t="shared" si="3"/>
        <v/>
      </c>
      <c r="V34" s="16" t="str">
        <f t="shared" si="4"/>
        <v/>
      </c>
      <c r="W34" s="16" t="str">
        <f t="shared" si="5"/>
        <v/>
      </c>
      <c r="X34" s="16" t="str">
        <f t="shared" si="6"/>
        <v/>
      </c>
      <c r="Y34" s="16" t="str">
        <f t="shared" si="7"/>
        <v/>
      </c>
    </row>
    <row r="35" spans="1:25" x14ac:dyDescent="0.2">
      <c r="B35" s="11" t="s">
        <v>10</v>
      </c>
      <c r="D35" s="50">
        <v>-38.567999999999998</v>
      </c>
      <c r="E35" s="50">
        <v>-40.564999999999998</v>
      </c>
      <c r="F35" s="50">
        <v>-35.555999999999997</v>
      </c>
      <c r="G35" s="50">
        <v>-37.954999999999998</v>
      </c>
      <c r="H35" s="50">
        <v>-38.723999999999997</v>
      </c>
      <c r="R35" s="12">
        <f>SUM(R5:R34)</f>
        <v>0</v>
      </c>
    </row>
    <row r="38" spans="1:25" x14ac:dyDescent="0.2">
      <c r="D38" s="53">
        <f>D5*$J5</f>
        <v>0</v>
      </c>
      <c r="E38" s="53">
        <f>E5*$J5</f>
        <v>0</v>
      </c>
      <c r="F38" s="53">
        <f>F5*$J5</f>
        <v>0</v>
      </c>
      <c r="G38" s="53">
        <f>G5*$J5</f>
        <v>0</v>
      </c>
      <c r="H38" s="53">
        <f>H5*$J5</f>
        <v>0</v>
      </c>
    </row>
    <row r="39" spans="1:25" x14ac:dyDescent="0.2">
      <c r="D39" s="53">
        <f t="shared" ref="D39:H39" si="8">D6*$J6</f>
        <v>0</v>
      </c>
      <c r="E39" s="53">
        <f t="shared" si="8"/>
        <v>0</v>
      </c>
      <c r="F39" s="53">
        <f t="shared" si="8"/>
        <v>0</v>
      </c>
      <c r="G39" s="53">
        <f t="shared" si="8"/>
        <v>0</v>
      </c>
      <c r="H39" s="53">
        <f t="shared" si="8"/>
        <v>0</v>
      </c>
    </row>
    <row r="40" spans="1:25" x14ac:dyDescent="0.2">
      <c r="D40" s="53">
        <f t="shared" ref="D40:H40" si="9">D7*$J7</f>
        <v>0</v>
      </c>
      <c r="E40" s="53">
        <f t="shared" si="9"/>
        <v>0</v>
      </c>
      <c r="F40" s="53">
        <f t="shared" si="9"/>
        <v>0</v>
      </c>
      <c r="G40" s="53">
        <f t="shared" si="9"/>
        <v>0</v>
      </c>
      <c r="H40" s="53">
        <f t="shared" si="9"/>
        <v>0</v>
      </c>
    </row>
    <row r="41" spans="1:25" x14ac:dyDescent="0.2">
      <c r="D41" s="53">
        <f t="shared" ref="D41:H41" si="10">D8*$J8</f>
        <v>0</v>
      </c>
      <c r="E41" s="53">
        <f t="shared" si="10"/>
        <v>0</v>
      </c>
      <c r="F41" s="53">
        <f t="shared" si="10"/>
        <v>0</v>
      </c>
      <c r="G41" s="53">
        <f t="shared" si="10"/>
        <v>0</v>
      </c>
      <c r="H41" s="53">
        <f t="shared" si="10"/>
        <v>0</v>
      </c>
    </row>
    <row r="42" spans="1:25" x14ac:dyDescent="0.2">
      <c r="D42" s="53">
        <f t="shared" ref="D42:H42" si="11">D9*$J9</f>
        <v>0</v>
      </c>
      <c r="E42" s="53">
        <f t="shared" si="11"/>
        <v>0</v>
      </c>
      <c r="F42" s="53">
        <f t="shared" si="11"/>
        <v>0</v>
      </c>
      <c r="G42" s="53">
        <f t="shared" si="11"/>
        <v>0</v>
      </c>
      <c r="H42" s="53">
        <f t="shared" si="11"/>
        <v>0</v>
      </c>
    </row>
    <row r="43" spans="1:25" x14ac:dyDescent="0.2">
      <c r="D43" s="53">
        <f t="shared" ref="D43:H43" si="12">D10*$J10</f>
        <v>0</v>
      </c>
      <c r="E43" s="53">
        <f t="shared" si="12"/>
        <v>0</v>
      </c>
      <c r="F43" s="53">
        <f t="shared" si="12"/>
        <v>0</v>
      </c>
      <c r="G43" s="53">
        <f t="shared" si="12"/>
        <v>0</v>
      </c>
      <c r="H43" s="53">
        <f t="shared" si="12"/>
        <v>0</v>
      </c>
    </row>
    <row r="44" spans="1:25" x14ac:dyDescent="0.2">
      <c r="D44" s="53">
        <f t="shared" ref="D44:H44" si="13">D11*$J11</f>
        <v>0</v>
      </c>
      <c r="E44" s="53">
        <f t="shared" si="13"/>
        <v>0</v>
      </c>
      <c r="F44" s="53">
        <f t="shared" si="13"/>
        <v>0</v>
      </c>
      <c r="G44" s="53">
        <f t="shared" si="13"/>
        <v>0</v>
      </c>
      <c r="H44" s="53">
        <f t="shared" si="13"/>
        <v>0</v>
      </c>
    </row>
    <row r="45" spans="1:25" x14ac:dyDescent="0.2">
      <c r="D45" s="53">
        <f t="shared" ref="D45:H45" si="14">D12*$J12</f>
        <v>0</v>
      </c>
      <c r="E45" s="53">
        <f t="shared" si="14"/>
        <v>0</v>
      </c>
      <c r="F45" s="53">
        <f t="shared" si="14"/>
        <v>0</v>
      </c>
      <c r="G45" s="53">
        <f t="shared" si="14"/>
        <v>0</v>
      </c>
      <c r="H45" s="53">
        <f t="shared" si="14"/>
        <v>0</v>
      </c>
    </row>
    <row r="46" spans="1:25" x14ac:dyDescent="0.2">
      <c r="D46" s="53">
        <f t="shared" ref="D46:H46" si="15">D13*$J13</f>
        <v>0</v>
      </c>
      <c r="E46" s="53">
        <f t="shared" si="15"/>
        <v>0</v>
      </c>
      <c r="F46" s="53">
        <f t="shared" si="15"/>
        <v>0</v>
      </c>
      <c r="G46" s="53">
        <f t="shared" si="15"/>
        <v>0</v>
      </c>
      <c r="H46" s="53">
        <f t="shared" si="15"/>
        <v>0</v>
      </c>
    </row>
    <row r="47" spans="1:25" x14ac:dyDescent="0.2">
      <c r="D47" s="53">
        <f t="shared" ref="D47:H47" si="16">D14*$J14</f>
        <v>0</v>
      </c>
      <c r="E47" s="53">
        <f t="shared" si="16"/>
        <v>0</v>
      </c>
      <c r="F47" s="53">
        <f t="shared" si="16"/>
        <v>0</v>
      </c>
      <c r="G47" s="53">
        <f t="shared" si="16"/>
        <v>0</v>
      </c>
      <c r="H47" s="53">
        <f t="shared" si="16"/>
        <v>0</v>
      </c>
    </row>
    <row r="48" spans="1:25" x14ac:dyDescent="0.2">
      <c r="D48" s="53">
        <f t="shared" ref="D48:H48" si="17">D15*$J15</f>
        <v>0</v>
      </c>
      <c r="E48" s="53">
        <f t="shared" si="17"/>
        <v>0</v>
      </c>
      <c r="F48" s="53">
        <f t="shared" si="17"/>
        <v>0</v>
      </c>
      <c r="G48" s="53">
        <f t="shared" si="17"/>
        <v>0</v>
      </c>
      <c r="H48" s="53">
        <f t="shared" si="17"/>
        <v>0</v>
      </c>
    </row>
    <row r="49" spans="4:8" x14ac:dyDescent="0.2">
      <c r="D49" s="53">
        <f t="shared" ref="D49:H49" si="18">D16*$J16</f>
        <v>0</v>
      </c>
      <c r="E49" s="53">
        <f t="shared" si="18"/>
        <v>0</v>
      </c>
      <c r="F49" s="53">
        <f t="shared" si="18"/>
        <v>0</v>
      </c>
      <c r="G49" s="53">
        <f t="shared" si="18"/>
        <v>0</v>
      </c>
      <c r="H49" s="53">
        <f t="shared" si="18"/>
        <v>0</v>
      </c>
    </row>
    <row r="50" spans="4:8" x14ac:dyDescent="0.2">
      <c r="D50" s="53">
        <f t="shared" ref="D50:H50" si="19">D17*$J17</f>
        <v>0</v>
      </c>
      <c r="E50" s="53">
        <f t="shared" si="19"/>
        <v>0</v>
      </c>
      <c r="F50" s="53">
        <f t="shared" si="19"/>
        <v>0</v>
      </c>
      <c r="G50" s="53">
        <f t="shared" si="19"/>
        <v>0</v>
      </c>
      <c r="H50" s="53">
        <f t="shared" si="19"/>
        <v>0</v>
      </c>
    </row>
    <row r="51" spans="4:8" x14ac:dyDescent="0.2">
      <c r="D51" s="53">
        <f t="shared" ref="D51:H51" si="20">D18*$J18</f>
        <v>0</v>
      </c>
      <c r="E51" s="53">
        <f t="shared" si="20"/>
        <v>0</v>
      </c>
      <c r="F51" s="53">
        <f t="shared" si="20"/>
        <v>0</v>
      </c>
      <c r="G51" s="53">
        <f t="shared" si="20"/>
        <v>0</v>
      </c>
      <c r="H51" s="53">
        <f t="shared" si="20"/>
        <v>0</v>
      </c>
    </row>
    <row r="52" spans="4:8" x14ac:dyDescent="0.2">
      <c r="D52" s="53">
        <f t="shared" ref="D52:H52" si="21">D19*$J19</f>
        <v>0</v>
      </c>
      <c r="E52" s="53">
        <f t="shared" si="21"/>
        <v>0</v>
      </c>
      <c r="F52" s="53">
        <f t="shared" si="21"/>
        <v>0</v>
      </c>
      <c r="G52" s="53">
        <f t="shared" si="21"/>
        <v>0</v>
      </c>
      <c r="H52" s="53">
        <f t="shared" si="21"/>
        <v>0</v>
      </c>
    </row>
    <row r="53" spans="4:8" x14ac:dyDescent="0.2">
      <c r="D53" s="53">
        <f t="shared" ref="D53:H53" si="22">D20*$J20</f>
        <v>0</v>
      </c>
      <c r="E53" s="53">
        <f t="shared" si="22"/>
        <v>0</v>
      </c>
      <c r="F53" s="53">
        <f t="shared" si="22"/>
        <v>0</v>
      </c>
      <c r="G53" s="53">
        <f t="shared" si="22"/>
        <v>0</v>
      </c>
      <c r="H53" s="53">
        <f t="shared" si="22"/>
        <v>0</v>
      </c>
    </row>
    <row r="54" spans="4:8" x14ac:dyDescent="0.2">
      <c r="D54" s="53">
        <f t="shared" ref="D54:H54" si="23">D21*$J21</f>
        <v>0</v>
      </c>
      <c r="E54" s="53">
        <f t="shared" si="23"/>
        <v>0</v>
      </c>
      <c r="F54" s="53">
        <f t="shared" si="23"/>
        <v>0</v>
      </c>
      <c r="G54" s="53">
        <f t="shared" si="23"/>
        <v>0</v>
      </c>
      <c r="H54" s="53">
        <f t="shared" si="23"/>
        <v>0</v>
      </c>
    </row>
    <row r="55" spans="4:8" x14ac:dyDescent="0.2">
      <c r="D55" s="53">
        <f t="shared" ref="D55:H55" si="24">D22*$J22</f>
        <v>0</v>
      </c>
      <c r="E55" s="53">
        <f t="shared" si="24"/>
        <v>0</v>
      </c>
      <c r="F55" s="53">
        <f t="shared" si="24"/>
        <v>0</v>
      </c>
      <c r="G55" s="53">
        <f t="shared" si="24"/>
        <v>0</v>
      </c>
      <c r="H55" s="53">
        <f t="shared" si="24"/>
        <v>0</v>
      </c>
    </row>
    <row r="56" spans="4:8" x14ac:dyDescent="0.2">
      <c r="D56" s="53">
        <f t="shared" ref="D56:H56" si="25">D23*$J23</f>
        <v>0</v>
      </c>
      <c r="E56" s="53">
        <f t="shared" si="25"/>
        <v>0</v>
      </c>
      <c r="F56" s="53">
        <f t="shared" si="25"/>
        <v>0</v>
      </c>
      <c r="G56" s="53">
        <f t="shared" si="25"/>
        <v>0</v>
      </c>
      <c r="H56" s="53">
        <f t="shared" si="25"/>
        <v>0</v>
      </c>
    </row>
    <row r="57" spans="4:8" x14ac:dyDescent="0.2">
      <c r="D57" s="53">
        <f t="shared" ref="D57:H57" si="26">D24*$J24</f>
        <v>0</v>
      </c>
      <c r="E57" s="53">
        <f t="shared" si="26"/>
        <v>0</v>
      </c>
      <c r="F57" s="53">
        <f t="shared" si="26"/>
        <v>0</v>
      </c>
      <c r="G57" s="53">
        <f t="shared" si="26"/>
        <v>0</v>
      </c>
      <c r="H57" s="53">
        <f t="shared" si="26"/>
        <v>0</v>
      </c>
    </row>
    <row r="58" spans="4:8" x14ac:dyDescent="0.2">
      <c r="D58" s="53">
        <f t="shared" ref="D58:H58" si="27">D25*$J25</f>
        <v>0</v>
      </c>
      <c r="E58" s="53">
        <f t="shared" si="27"/>
        <v>0</v>
      </c>
      <c r="F58" s="53">
        <f t="shared" si="27"/>
        <v>0</v>
      </c>
      <c r="G58" s="53">
        <f t="shared" si="27"/>
        <v>0</v>
      </c>
      <c r="H58" s="53">
        <f t="shared" si="27"/>
        <v>0</v>
      </c>
    </row>
    <row r="59" spans="4:8" x14ac:dyDescent="0.2">
      <c r="D59" s="53">
        <f t="shared" ref="D59:H59" si="28">D26*$J26</f>
        <v>0</v>
      </c>
      <c r="E59" s="53">
        <f t="shared" si="28"/>
        <v>0</v>
      </c>
      <c r="F59" s="53">
        <f t="shared" si="28"/>
        <v>0</v>
      </c>
      <c r="G59" s="53">
        <f t="shared" si="28"/>
        <v>0</v>
      </c>
      <c r="H59" s="53">
        <f t="shared" si="28"/>
        <v>0</v>
      </c>
    </row>
    <row r="60" spans="4:8" x14ac:dyDescent="0.2">
      <c r="D60" s="53">
        <f t="shared" ref="D60:H60" si="29">D27*$J27</f>
        <v>0</v>
      </c>
      <c r="E60" s="53">
        <f t="shared" si="29"/>
        <v>0</v>
      </c>
      <c r="F60" s="53">
        <f t="shared" si="29"/>
        <v>0</v>
      </c>
      <c r="G60" s="53">
        <f t="shared" si="29"/>
        <v>0</v>
      </c>
      <c r="H60" s="53">
        <f t="shared" si="29"/>
        <v>0</v>
      </c>
    </row>
    <row r="61" spans="4:8" x14ac:dyDescent="0.2">
      <c r="D61" s="53">
        <f t="shared" ref="D61:H61" si="30">D28*$J28</f>
        <v>0</v>
      </c>
      <c r="E61" s="53">
        <f t="shared" si="30"/>
        <v>0</v>
      </c>
      <c r="F61" s="53">
        <f t="shared" si="30"/>
        <v>0</v>
      </c>
      <c r="G61" s="53">
        <f t="shared" si="30"/>
        <v>0</v>
      </c>
      <c r="H61" s="53">
        <f t="shared" si="30"/>
        <v>0</v>
      </c>
    </row>
    <row r="62" spans="4:8" x14ac:dyDescent="0.2">
      <c r="D62" s="53">
        <f t="shared" ref="D62:H62" si="31">D29*$J29</f>
        <v>0</v>
      </c>
      <c r="E62" s="53">
        <f t="shared" si="31"/>
        <v>0</v>
      </c>
      <c r="F62" s="53">
        <f t="shared" si="31"/>
        <v>0</v>
      </c>
      <c r="G62" s="53">
        <f t="shared" si="31"/>
        <v>0</v>
      </c>
      <c r="H62" s="53">
        <f t="shared" si="31"/>
        <v>0</v>
      </c>
    </row>
    <row r="63" spans="4:8" x14ac:dyDescent="0.2">
      <c r="D63" s="53">
        <f t="shared" ref="D63:H63" si="32">D30*$J30</f>
        <v>0</v>
      </c>
      <c r="E63" s="53">
        <f t="shared" si="32"/>
        <v>0</v>
      </c>
      <c r="F63" s="53">
        <f t="shared" si="32"/>
        <v>0</v>
      </c>
      <c r="G63" s="53">
        <f t="shared" si="32"/>
        <v>0</v>
      </c>
      <c r="H63" s="53">
        <f t="shared" si="32"/>
        <v>0</v>
      </c>
    </row>
    <row r="64" spans="4:8" x14ac:dyDescent="0.2">
      <c r="D64" s="53">
        <f t="shared" ref="D64:H64" si="33">D31*$J31</f>
        <v>0</v>
      </c>
      <c r="E64" s="53">
        <f t="shared" si="33"/>
        <v>0</v>
      </c>
      <c r="F64" s="53">
        <f t="shared" si="33"/>
        <v>0</v>
      </c>
      <c r="G64" s="53">
        <f t="shared" si="33"/>
        <v>0</v>
      </c>
      <c r="H64" s="53">
        <f t="shared" si="33"/>
        <v>0</v>
      </c>
    </row>
    <row r="65" spans="4:9" x14ac:dyDescent="0.2">
      <c r="D65" s="53">
        <f t="shared" ref="D65:H65" si="34">D32*$J32</f>
        <v>0</v>
      </c>
      <c r="E65" s="53">
        <f t="shared" si="34"/>
        <v>0</v>
      </c>
      <c r="F65" s="53">
        <f t="shared" si="34"/>
        <v>0</v>
      </c>
      <c r="G65" s="53">
        <f t="shared" si="34"/>
        <v>0</v>
      </c>
      <c r="H65" s="53">
        <f t="shared" si="34"/>
        <v>0</v>
      </c>
    </row>
    <row r="66" spans="4:9" x14ac:dyDescent="0.2">
      <c r="D66" s="53">
        <f t="shared" ref="D66:H66" si="35">D33*$J33</f>
        <v>0</v>
      </c>
      <c r="E66" s="53">
        <f t="shared" si="35"/>
        <v>0</v>
      </c>
      <c r="F66" s="53">
        <f t="shared" si="35"/>
        <v>0</v>
      </c>
      <c r="G66" s="53">
        <f t="shared" si="35"/>
        <v>0</v>
      </c>
      <c r="H66" s="53">
        <f t="shared" si="35"/>
        <v>0</v>
      </c>
    </row>
    <row r="67" spans="4:9" x14ac:dyDescent="0.2">
      <c r="D67" s="53">
        <f t="shared" ref="D67:H67" si="36">D34*$J34</f>
        <v>0</v>
      </c>
      <c r="E67" s="53">
        <f t="shared" si="36"/>
        <v>0</v>
      </c>
      <c r="F67" s="53">
        <f t="shared" si="36"/>
        <v>0</v>
      </c>
      <c r="G67" s="53">
        <f t="shared" si="36"/>
        <v>0</v>
      </c>
      <c r="H67" s="53">
        <f t="shared" si="36"/>
        <v>0</v>
      </c>
    </row>
    <row r="68" spans="4:9" x14ac:dyDescent="0.2">
      <c r="D68" s="52">
        <f>D35</f>
        <v>-38.567999999999998</v>
      </c>
      <c r="E68" s="52">
        <f t="shared" ref="E68:H68" si="37">E35</f>
        <v>-40.564999999999998</v>
      </c>
      <c r="F68" s="52">
        <f t="shared" si="37"/>
        <v>-35.555999999999997</v>
      </c>
      <c r="G68" s="52">
        <f t="shared" si="37"/>
        <v>-37.954999999999998</v>
      </c>
      <c r="H68" s="52">
        <f t="shared" si="37"/>
        <v>-38.723999999999997</v>
      </c>
    </row>
    <row r="69" spans="4:9" x14ac:dyDescent="0.2">
      <c r="D69" s="53">
        <f>SUM(D38:D68)</f>
        <v>-38.567999999999998</v>
      </c>
      <c r="E69" s="53">
        <f t="shared" ref="E69:H69" si="38">SUM(E38:E68)</f>
        <v>-40.564999999999998</v>
      </c>
      <c r="F69" s="53">
        <f t="shared" si="38"/>
        <v>-35.555999999999997</v>
      </c>
      <c r="G69" s="53">
        <f t="shared" si="38"/>
        <v>-37.954999999999998</v>
      </c>
      <c r="H69" s="53">
        <f t="shared" si="38"/>
        <v>-38.723999999999997</v>
      </c>
      <c r="I69" s="53">
        <f>MAX(D69:H69)</f>
        <v>-35.555999999999997</v>
      </c>
    </row>
    <row r="70" spans="4:9" x14ac:dyDescent="0.2">
      <c r="D70" s="12" t="str">
        <f>IF(D69=$I69,1,"")</f>
        <v/>
      </c>
      <c r="E70" s="12" t="str">
        <f t="shared" ref="E70:H70" si="39">IF(E69=$I69,1,"")</f>
        <v/>
      </c>
      <c r="F70" s="12">
        <f t="shared" si="39"/>
        <v>1</v>
      </c>
      <c r="G70" s="12" t="str">
        <f t="shared" si="39"/>
        <v/>
      </c>
      <c r="H70" s="12" t="str">
        <f t="shared" si="39"/>
        <v/>
      </c>
    </row>
    <row r="71" spans="4:9" x14ac:dyDescent="0.2">
      <c r="D71" s="12" t="str">
        <f>IF(D70=1,"SEG1","")</f>
        <v/>
      </c>
      <c r="E71" s="12" t="str">
        <f>IF(E70=1,"SEG2","")</f>
        <v/>
      </c>
      <c r="F71" s="12" t="str">
        <f>IF(F70=1,"SEG3","")</f>
        <v>SEG3</v>
      </c>
      <c r="G71" s="12" t="str">
        <f>IF(G70=1,"SEG4","")</f>
        <v/>
      </c>
      <c r="H71" s="12" t="str">
        <f>IF(H70=1,"SEG5","")</f>
        <v/>
      </c>
      <c r="I71" s="12" t="str">
        <f>CONCATENATE(D71,E71,F71,G71,H71)</f>
        <v>SEG3</v>
      </c>
    </row>
    <row r="74" spans="4:9" x14ac:dyDescent="0.2">
      <c r="D74" s="11"/>
      <c r="E74" s="11"/>
      <c r="F74" s="11"/>
      <c r="G74" s="11"/>
      <c r="H74" s="11"/>
      <c r="I74" s="11"/>
    </row>
    <row r="75" spans="4:9" x14ac:dyDescent="0.2">
      <c r="D75" s="11"/>
      <c r="E75" s="11"/>
      <c r="F75" s="11"/>
      <c r="G75" s="11"/>
      <c r="H75" s="11"/>
      <c r="I75" s="11"/>
    </row>
    <row r="76" spans="4:9" x14ac:dyDescent="0.2">
      <c r="D76" s="11"/>
      <c r="E76" s="11"/>
      <c r="F76" s="11"/>
      <c r="G76" s="11"/>
      <c r="H76" s="11"/>
      <c r="I76" s="11"/>
    </row>
    <row r="77" spans="4:9" x14ac:dyDescent="0.2">
      <c r="D77" s="11"/>
      <c r="E77" s="11"/>
      <c r="F77" s="11"/>
      <c r="G77" s="11"/>
      <c r="H77" s="11"/>
      <c r="I77" s="11"/>
    </row>
    <row r="78" spans="4:9" x14ac:dyDescent="0.2">
      <c r="D78" s="11"/>
      <c r="E78" s="11"/>
      <c r="F78" s="11"/>
      <c r="G78" s="11"/>
      <c r="H78" s="11"/>
      <c r="I78" s="11"/>
    </row>
    <row r="79" spans="4:9" x14ac:dyDescent="0.2">
      <c r="D79" s="11"/>
      <c r="E79" s="11"/>
      <c r="F79" s="11"/>
      <c r="G79" s="11"/>
      <c r="H79" s="11"/>
      <c r="I79" s="11"/>
    </row>
    <row r="80" spans="4:9" x14ac:dyDescent="0.2">
      <c r="D80" s="11"/>
      <c r="E80" s="11"/>
      <c r="F80" s="11"/>
      <c r="G80" s="11"/>
      <c r="H80" s="11"/>
      <c r="I80" s="11"/>
    </row>
    <row r="81" spans="4:9" x14ac:dyDescent="0.2">
      <c r="D81" s="11"/>
      <c r="E81" s="11"/>
      <c r="F81" s="11"/>
      <c r="G81" s="11"/>
      <c r="H81" s="11"/>
      <c r="I81" s="11"/>
    </row>
    <row r="82" spans="4:9" x14ac:dyDescent="0.2">
      <c r="D82" s="11"/>
      <c r="E82" s="11"/>
      <c r="F82" s="11"/>
      <c r="G82" s="11"/>
      <c r="H82" s="11"/>
      <c r="I82" s="11"/>
    </row>
    <row r="83" spans="4:9" x14ac:dyDescent="0.2">
      <c r="D83" s="11"/>
      <c r="E83" s="11"/>
      <c r="F83" s="11"/>
      <c r="G83" s="11"/>
      <c r="H83" s="11"/>
      <c r="I83" s="11"/>
    </row>
    <row r="84" spans="4:9" x14ac:dyDescent="0.2">
      <c r="D84" s="11"/>
      <c r="E84" s="11"/>
      <c r="F84" s="11"/>
      <c r="G84" s="11"/>
      <c r="H84" s="11"/>
      <c r="I84" s="11"/>
    </row>
    <row r="85" spans="4:9" x14ac:dyDescent="0.2">
      <c r="D85" s="11"/>
      <c r="E85" s="11"/>
      <c r="F85" s="11"/>
      <c r="G85" s="11"/>
      <c r="H85" s="11"/>
      <c r="I85" s="11"/>
    </row>
    <row r="86" spans="4:9" x14ac:dyDescent="0.2">
      <c r="D86" s="11"/>
      <c r="E86" s="11"/>
      <c r="F86" s="11"/>
      <c r="G86" s="11"/>
      <c r="H86" s="11"/>
      <c r="I86" s="11"/>
    </row>
    <row r="87" spans="4:9" x14ac:dyDescent="0.2">
      <c r="D87" s="11"/>
      <c r="E87" s="11"/>
      <c r="F87" s="11"/>
      <c r="G87" s="11"/>
      <c r="H87" s="11"/>
      <c r="I87" s="11"/>
    </row>
    <row r="88" spans="4:9" x14ac:dyDescent="0.2">
      <c r="D88" s="11"/>
      <c r="E88" s="11"/>
      <c r="F88" s="11"/>
      <c r="G88" s="11"/>
      <c r="H88" s="11"/>
      <c r="I88" s="11"/>
    </row>
    <row r="89" spans="4:9" x14ac:dyDescent="0.2">
      <c r="D89" s="11"/>
      <c r="E89" s="11"/>
      <c r="F89" s="11"/>
      <c r="G89" s="11"/>
      <c r="H89" s="11"/>
      <c r="I89" s="11"/>
    </row>
    <row r="90" spans="4:9" x14ac:dyDescent="0.2">
      <c r="D90" s="11"/>
      <c r="E90" s="11"/>
      <c r="F90" s="11"/>
      <c r="G90" s="11"/>
      <c r="H90" s="11"/>
      <c r="I90" s="11"/>
    </row>
    <row r="91" spans="4:9" x14ac:dyDescent="0.2">
      <c r="D91" s="11"/>
      <c r="E91" s="11"/>
      <c r="F91" s="11"/>
      <c r="G91" s="11"/>
      <c r="H91" s="11"/>
      <c r="I91" s="11"/>
    </row>
    <row r="92" spans="4:9" x14ac:dyDescent="0.2">
      <c r="D92" s="11"/>
      <c r="E92" s="11"/>
      <c r="F92" s="11"/>
      <c r="G92" s="11"/>
      <c r="H92" s="11"/>
      <c r="I92" s="11"/>
    </row>
    <row r="93" spans="4:9" x14ac:dyDescent="0.2">
      <c r="D93" s="11"/>
      <c r="E93" s="11"/>
      <c r="F93" s="11"/>
      <c r="G93" s="11"/>
      <c r="H93" s="11"/>
      <c r="I93" s="11"/>
    </row>
    <row r="94" spans="4:9" x14ac:dyDescent="0.2">
      <c r="D94" s="11"/>
      <c r="E94" s="11"/>
      <c r="F94" s="11"/>
      <c r="G94" s="11"/>
      <c r="H94" s="11"/>
      <c r="I94" s="11"/>
    </row>
    <row r="95" spans="4:9" x14ac:dyDescent="0.2">
      <c r="D95" s="11"/>
      <c r="E95" s="11"/>
      <c r="F95" s="11"/>
      <c r="G95" s="11"/>
      <c r="H95" s="11"/>
      <c r="I95" s="11"/>
    </row>
    <row r="96" spans="4:9" x14ac:dyDescent="0.2">
      <c r="D96" s="11"/>
      <c r="E96" s="11"/>
      <c r="F96" s="11"/>
      <c r="G96" s="11"/>
      <c r="H96" s="11"/>
      <c r="I96" s="11"/>
    </row>
    <row r="97" spans="4:9" x14ac:dyDescent="0.2">
      <c r="D97" s="11"/>
      <c r="E97" s="11"/>
      <c r="F97" s="11"/>
      <c r="G97" s="11"/>
      <c r="H97" s="11"/>
      <c r="I97" s="11"/>
    </row>
    <row r="98" spans="4:9" x14ac:dyDescent="0.2">
      <c r="D98" s="11"/>
      <c r="E98" s="11"/>
      <c r="F98" s="11"/>
      <c r="G98" s="11"/>
      <c r="H98" s="11"/>
      <c r="I98" s="11"/>
    </row>
    <row r="99" spans="4:9" x14ac:dyDescent="0.2">
      <c r="D99" s="11"/>
      <c r="E99" s="11"/>
      <c r="F99" s="11"/>
      <c r="G99" s="11"/>
      <c r="H99" s="11"/>
      <c r="I99" s="11"/>
    </row>
    <row r="100" spans="4:9" x14ac:dyDescent="0.2">
      <c r="D100" s="11"/>
      <c r="E100" s="11"/>
      <c r="F100" s="11"/>
      <c r="G100" s="11"/>
      <c r="H100" s="11"/>
      <c r="I100" s="11"/>
    </row>
    <row r="101" spans="4:9" x14ac:dyDescent="0.2">
      <c r="D101" s="11"/>
      <c r="E101" s="11"/>
      <c r="F101" s="11"/>
      <c r="G101" s="11"/>
      <c r="H101" s="11"/>
      <c r="I101" s="11"/>
    </row>
    <row r="102" spans="4:9" x14ac:dyDescent="0.2">
      <c r="D102" s="11"/>
      <c r="E102" s="11"/>
      <c r="F102" s="11"/>
      <c r="G102" s="11"/>
      <c r="H102" s="11"/>
      <c r="I102" s="11"/>
    </row>
    <row r="103" spans="4:9" x14ac:dyDescent="0.2">
      <c r="D103" s="11"/>
      <c r="E103" s="11"/>
      <c r="F103" s="11"/>
      <c r="G103" s="11"/>
      <c r="H103" s="11"/>
      <c r="I103" s="11"/>
    </row>
    <row r="104" spans="4:9" x14ac:dyDescent="0.2">
      <c r="D104" s="11"/>
      <c r="E104" s="11"/>
      <c r="F104" s="11"/>
      <c r="G104" s="11"/>
      <c r="H104" s="11"/>
      <c r="I104" s="11"/>
    </row>
    <row r="105" spans="4:9" x14ac:dyDescent="0.2">
      <c r="D105" s="11"/>
    </row>
    <row r="106" spans="4:9" x14ac:dyDescent="0.2">
      <c r="D106" s="11"/>
    </row>
    <row r="107" spans="4:9" x14ac:dyDescent="0.2">
      <c r="D107" s="11"/>
    </row>
    <row r="108" spans="4:9" x14ac:dyDescent="0.2">
      <c r="D108" s="11"/>
    </row>
    <row r="109" spans="4:9" x14ac:dyDescent="0.2">
      <c r="D109" s="11"/>
    </row>
  </sheetData>
  <sortState ref="A5:Z16">
    <sortCondition ref="V5:V16"/>
  </sortState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86"/>
  <sheetViews>
    <sheetView topLeftCell="A160" workbookViewId="0">
      <selection activeCell="C32" sqref="C32:H32"/>
    </sheetView>
  </sheetViews>
  <sheetFormatPr defaultColWidth="8.85546875" defaultRowHeight="15" x14ac:dyDescent="0.25"/>
  <cols>
    <col min="1" max="1" width="5.85546875" style="21" customWidth="1"/>
    <col min="2" max="2" width="64" style="22" bestFit="1" customWidth="1"/>
    <col min="3" max="16384" width="8.85546875" style="22"/>
  </cols>
  <sheetData>
    <row r="2" spans="1:2" x14ac:dyDescent="0.25">
      <c r="A2" s="25" t="s">
        <v>7</v>
      </c>
      <c r="B2" s="26" t="s">
        <v>15</v>
      </c>
    </row>
    <row r="3" spans="1:2" x14ac:dyDescent="0.25">
      <c r="A3" s="21">
        <v>1</v>
      </c>
      <c r="B3" s="22" t="s">
        <v>124</v>
      </c>
    </row>
    <row r="4" spans="1:2" x14ac:dyDescent="0.25">
      <c r="A4" s="21">
        <v>2</v>
      </c>
      <c r="B4" s="22" t="s">
        <v>16</v>
      </c>
    </row>
    <row r="5" spans="1:2" x14ac:dyDescent="0.25">
      <c r="A5" s="23">
        <v>3</v>
      </c>
      <c r="B5" s="24" t="s">
        <v>17</v>
      </c>
    </row>
    <row r="7" spans="1:2" x14ac:dyDescent="0.25">
      <c r="A7" s="32" t="s">
        <v>34</v>
      </c>
    </row>
    <row r="10" spans="1:2" x14ac:dyDescent="0.25">
      <c r="A10" s="21" t="s">
        <v>18</v>
      </c>
    </row>
    <row r="11" spans="1:2" x14ac:dyDescent="0.25">
      <c r="A11" s="21" t="s">
        <v>125</v>
      </c>
    </row>
    <row r="12" spans="1:2" x14ac:dyDescent="0.25">
      <c r="A12" s="21" t="s">
        <v>126</v>
      </c>
    </row>
    <row r="14" spans="1:2" x14ac:dyDescent="0.25">
      <c r="A14" s="21" t="s">
        <v>24</v>
      </c>
    </row>
    <row r="15" spans="1:2" x14ac:dyDescent="0.25">
      <c r="A15" s="21" t="s">
        <v>19</v>
      </c>
    </row>
    <row r="16" spans="1:2" x14ac:dyDescent="0.25">
      <c r="A16" s="21" t="s">
        <v>127</v>
      </c>
    </row>
    <row r="17" spans="1:1" x14ac:dyDescent="0.25">
      <c r="A17" s="21" t="s">
        <v>128</v>
      </c>
    </row>
    <row r="18" spans="1:1" x14ac:dyDescent="0.25">
      <c r="A18" s="21" t="s">
        <v>129</v>
      </c>
    </row>
    <row r="19" spans="1:1" x14ac:dyDescent="0.25">
      <c r="A19" s="21" t="s">
        <v>130</v>
      </c>
    </row>
    <row r="20" spans="1:1" x14ac:dyDescent="0.25">
      <c r="A20" s="21" t="s">
        <v>131</v>
      </c>
    </row>
    <row r="21" spans="1:1" x14ac:dyDescent="0.25">
      <c r="A21" s="21" t="s">
        <v>132</v>
      </c>
    </row>
    <row r="22" spans="1:1" x14ac:dyDescent="0.25">
      <c r="A22" s="21" t="s">
        <v>133</v>
      </c>
    </row>
    <row r="23" spans="1:1" x14ac:dyDescent="0.25">
      <c r="A23" s="21" t="s">
        <v>134</v>
      </c>
    </row>
    <row r="24" spans="1:1" x14ac:dyDescent="0.25">
      <c r="A24" s="21" t="s">
        <v>135</v>
      </c>
    </row>
    <row r="25" spans="1:1" x14ac:dyDescent="0.25">
      <c r="A25" s="21" t="s">
        <v>136</v>
      </c>
    </row>
    <row r="26" spans="1:1" x14ac:dyDescent="0.25">
      <c r="A26" s="21" t="s">
        <v>137</v>
      </c>
    </row>
    <row r="27" spans="1:1" x14ac:dyDescent="0.25">
      <c r="A27" s="21" t="s">
        <v>138</v>
      </c>
    </row>
    <row r="28" spans="1:1" x14ac:dyDescent="0.25">
      <c r="A28" s="21" t="s">
        <v>139</v>
      </c>
    </row>
    <row r="29" spans="1:1" x14ac:dyDescent="0.25">
      <c r="A29" s="21" t="s">
        <v>140</v>
      </c>
    </row>
    <row r="30" spans="1:1" x14ac:dyDescent="0.25">
      <c r="A30" s="21" t="s">
        <v>141</v>
      </c>
    </row>
    <row r="31" spans="1:1" x14ac:dyDescent="0.25">
      <c r="A31" s="21" t="s">
        <v>142</v>
      </c>
    </row>
    <row r="32" spans="1:1" x14ac:dyDescent="0.25">
      <c r="A32" s="21" t="s">
        <v>143</v>
      </c>
    </row>
    <row r="33" spans="1:1" x14ac:dyDescent="0.25">
      <c r="A33" s="21" t="s">
        <v>144</v>
      </c>
    </row>
    <row r="34" spans="1:1" x14ac:dyDescent="0.25">
      <c r="A34" s="21" t="s">
        <v>145</v>
      </c>
    </row>
    <row r="35" spans="1:1" x14ac:dyDescent="0.25">
      <c r="A35" s="21" t="s">
        <v>146</v>
      </c>
    </row>
    <row r="36" spans="1:1" x14ac:dyDescent="0.25">
      <c r="A36" s="21" t="s">
        <v>147</v>
      </c>
    </row>
    <row r="37" spans="1:1" x14ac:dyDescent="0.25">
      <c r="A37" s="21" t="s">
        <v>148</v>
      </c>
    </row>
    <row r="38" spans="1:1" x14ac:dyDescent="0.25">
      <c r="A38" s="21" t="s">
        <v>149</v>
      </c>
    </row>
    <row r="39" spans="1:1" x14ac:dyDescent="0.25">
      <c r="A39" s="21" t="s">
        <v>150</v>
      </c>
    </row>
    <row r="40" spans="1:1" x14ac:dyDescent="0.25">
      <c r="A40" s="21" t="s">
        <v>151</v>
      </c>
    </row>
    <row r="41" spans="1:1" x14ac:dyDescent="0.25">
      <c r="A41" s="21" t="s">
        <v>152</v>
      </c>
    </row>
    <row r="42" spans="1:1" x14ac:dyDescent="0.25">
      <c r="A42" s="21" t="s">
        <v>153</v>
      </c>
    </row>
    <row r="43" spans="1:1" x14ac:dyDescent="0.25">
      <c r="A43" s="21" t="s">
        <v>154</v>
      </c>
    </row>
    <row r="44" spans="1:1" x14ac:dyDescent="0.25">
      <c r="A44" s="21" t="s">
        <v>155</v>
      </c>
    </row>
    <row r="45" spans="1:1" x14ac:dyDescent="0.25">
      <c r="A45" s="21" t="s">
        <v>156</v>
      </c>
    </row>
    <row r="46" spans="1:1" x14ac:dyDescent="0.25">
      <c r="A46" s="21" t="s">
        <v>157</v>
      </c>
    </row>
    <row r="48" spans="1:1" x14ac:dyDescent="0.25">
      <c r="A48" s="21" t="s">
        <v>23</v>
      </c>
    </row>
    <row r="49" spans="1:1" x14ac:dyDescent="0.25">
      <c r="A49" s="21" t="s">
        <v>158</v>
      </c>
    </row>
    <row r="50" spans="1:1" x14ac:dyDescent="0.25">
      <c r="A50" s="21" t="s">
        <v>159</v>
      </c>
    </row>
    <row r="51" spans="1:1" x14ac:dyDescent="0.25">
      <c r="A51" s="21" t="s">
        <v>160</v>
      </c>
    </row>
    <row r="52" spans="1:1" x14ac:dyDescent="0.25">
      <c r="A52" s="21" t="s">
        <v>161</v>
      </c>
    </row>
    <row r="53" spans="1:1" x14ac:dyDescent="0.25">
      <c r="A53" s="21" t="s">
        <v>162</v>
      </c>
    </row>
    <row r="54" spans="1:1" x14ac:dyDescent="0.25">
      <c r="A54" s="21" t="s">
        <v>163</v>
      </c>
    </row>
    <row r="55" spans="1:1" x14ac:dyDescent="0.25">
      <c r="A55" s="21" t="s">
        <v>164</v>
      </c>
    </row>
    <row r="56" spans="1:1" x14ac:dyDescent="0.25">
      <c r="A56" s="21" t="s">
        <v>165</v>
      </c>
    </row>
    <row r="57" spans="1:1" x14ac:dyDescent="0.25">
      <c r="A57" s="21" t="s">
        <v>166</v>
      </c>
    </row>
    <row r="58" spans="1:1" x14ac:dyDescent="0.25">
      <c r="A58" s="21" t="s">
        <v>167</v>
      </c>
    </row>
    <row r="59" spans="1:1" x14ac:dyDescent="0.25">
      <c r="A59" s="21" t="s">
        <v>168</v>
      </c>
    </row>
    <row r="60" spans="1:1" x14ac:dyDescent="0.25">
      <c r="A60" s="21" t="s">
        <v>169</v>
      </c>
    </row>
    <row r="61" spans="1:1" x14ac:dyDescent="0.25">
      <c r="A61" s="21" t="s">
        <v>170</v>
      </c>
    </row>
    <row r="62" spans="1:1" x14ac:dyDescent="0.25">
      <c r="A62" s="21" t="s">
        <v>171</v>
      </c>
    </row>
    <row r="63" spans="1:1" x14ac:dyDescent="0.25">
      <c r="A63" s="21" t="s">
        <v>172</v>
      </c>
    </row>
    <row r="64" spans="1:1" x14ac:dyDescent="0.25">
      <c r="A64" s="21" t="s">
        <v>173</v>
      </c>
    </row>
    <row r="65" spans="1:1" x14ac:dyDescent="0.25">
      <c r="A65" s="21" t="s">
        <v>174</v>
      </c>
    </row>
    <row r="66" spans="1:1" x14ac:dyDescent="0.25">
      <c r="A66" s="21" t="s">
        <v>175</v>
      </c>
    </row>
    <row r="67" spans="1:1" x14ac:dyDescent="0.25">
      <c r="A67" s="21" t="s">
        <v>176</v>
      </c>
    </row>
    <row r="68" spans="1:1" x14ac:dyDescent="0.25">
      <c r="A68" s="21" t="s">
        <v>177</v>
      </c>
    </row>
    <row r="69" spans="1:1" x14ac:dyDescent="0.25">
      <c r="A69" s="21" t="s">
        <v>178</v>
      </c>
    </row>
    <row r="70" spans="1:1" x14ac:dyDescent="0.25">
      <c r="A70" s="21" t="s">
        <v>179</v>
      </c>
    </row>
    <row r="71" spans="1:1" x14ac:dyDescent="0.25">
      <c r="A71" s="21" t="s">
        <v>180</v>
      </c>
    </row>
    <row r="72" spans="1:1" x14ac:dyDescent="0.25">
      <c r="A72" s="21" t="s">
        <v>181</v>
      </c>
    </row>
    <row r="73" spans="1:1" x14ac:dyDescent="0.25">
      <c r="A73" s="21" t="s">
        <v>182</v>
      </c>
    </row>
    <row r="74" spans="1:1" x14ac:dyDescent="0.25">
      <c r="A74" s="21" t="s">
        <v>183</v>
      </c>
    </row>
    <row r="75" spans="1:1" x14ac:dyDescent="0.25">
      <c r="A75" s="21" t="s">
        <v>184</v>
      </c>
    </row>
    <row r="76" spans="1:1" x14ac:dyDescent="0.25">
      <c r="A76" s="21" t="s">
        <v>185</v>
      </c>
    </row>
    <row r="77" spans="1:1" x14ac:dyDescent="0.25">
      <c r="A77" s="21" t="s">
        <v>186</v>
      </c>
    </row>
    <row r="78" spans="1:1" x14ac:dyDescent="0.25">
      <c r="A78" s="21" t="s">
        <v>187</v>
      </c>
    </row>
    <row r="79" spans="1:1" x14ac:dyDescent="0.25">
      <c r="A79" s="21" t="s">
        <v>188</v>
      </c>
    </row>
    <row r="81" spans="1:2" x14ac:dyDescent="0.25">
      <c r="A81" s="21" t="s">
        <v>22</v>
      </c>
    </row>
    <row r="82" spans="1:2" x14ac:dyDescent="0.25">
      <c r="A82" s="21" t="s">
        <v>189</v>
      </c>
    </row>
    <row r="83" spans="1:2" x14ac:dyDescent="0.25">
      <c r="A83" s="21" t="s">
        <v>190</v>
      </c>
    </row>
    <row r="84" spans="1:2" x14ac:dyDescent="0.25">
      <c r="A84" s="21" t="s">
        <v>191</v>
      </c>
    </row>
    <row r="85" spans="1:2" x14ac:dyDescent="0.25">
      <c r="A85" s="21" t="s">
        <v>192</v>
      </c>
    </row>
    <row r="86" spans="1:2" x14ac:dyDescent="0.25">
      <c r="A86" s="21" t="s">
        <v>193</v>
      </c>
    </row>
    <row r="87" spans="1:2" x14ac:dyDescent="0.25">
      <c r="A87" s="21" t="s">
        <v>194</v>
      </c>
    </row>
    <row r="88" spans="1:2" x14ac:dyDescent="0.25">
      <c r="A88" s="21" t="s">
        <v>195</v>
      </c>
    </row>
    <row r="89" spans="1:2" x14ac:dyDescent="0.25">
      <c r="A89" s="21" t="s">
        <v>196</v>
      </c>
    </row>
    <row r="90" spans="1:2" x14ac:dyDescent="0.25">
      <c r="A90" s="22" t="s">
        <v>197</v>
      </c>
    </row>
    <row r="91" spans="1:2" x14ac:dyDescent="0.25">
      <c r="A91" s="22" t="s">
        <v>198</v>
      </c>
      <c r="B91" s="21" t="s">
        <v>32</v>
      </c>
    </row>
    <row r="92" spans="1:2" x14ac:dyDescent="0.25">
      <c r="A92" s="22" t="s">
        <v>199</v>
      </c>
    </row>
    <row r="93" spans="1:2" x14ac:dyDescent="0.25">
      <c r="A93" s="22" t="s">
        <v>200</v>
      </c>
    </row>
    <row r="94" spans="1:2" x14ac:dyDescent="0.25">
      <c r="A94" s="22" t="s">
        <v>201</v>
      </c>
    </row>
    <row r="95" spans="1:2" x14ac:dyDescent="0.25">
      <c r="A95" s="22" t="s">
        <v>202</v>
      </c>
    </row>
    <row r="96" spans="1:2" x14ac:dyDescent="0.25">
      <c r="A96" s="22" t="s">
        <v>203</v>
      </c>
    </row>
    <row r="97" spans="1:1" x14ac:dyDescent="0.25">
      <c r="A97" s="22" t="s">
        <v>204</v>
      </c>
    </row>
    <row r="98" spans="1:1" x14ac:dyDescent="0.25">
      <c r="A98" s="22" t="s">
        <v>205</v>
      </c>
    </row>
    <row r="99" spans="1:1" x14ac:dyDescent="0.25">
      <c r="A99" s="21" t="s">
        <v>206</v>
      </c>
    </row>
    <row r="100" spans="1:1" x14ac:dyDescent="0.25">
      <c r="A100" s="21" t="s">
        <v>207</v>
      </c>
    </row>
    <row r="101" spans="1:1" x14ac:dyDescent="0.25">
      <c r="A101" s="21" t="s">
        <v>208</v>
      </c>
    </row>
    <row r="102" spans="1:1" x14ac:dyDescent="0.25">
      <c r="A102" s="21" t="s">
        <v>209</v>
      </c>
    </row>
    <row r="103" spans="1:1" x14ac:dyDescent="0.25">
      <c r="A103" s="21" t="s">
        <v>210</v>
      </c>
    </row>
    <row r="104" spans="1:1" x14ac:dyDescent="0.25">
      <c r="A104" s="21" t="s">
        <v>211</v>
      </c>
    </row>
    <row r="105" spans="1:1" x14ac:dyDescent="0.25">
      <c r="A105" s="21" t="s">
        <v>212</v>
      </c>
    </row>
    <row r="106" spans="1:1" x14ac:dyDescent="0.25">
      <c r="A106" s="21" t="s">
        <v>213</v>
      </c>
    </row>
    <row r="107" spans="1:1" x14ac:dyDescent="0.25">
      <c r="A107" s="21" t="s">
        <v>214</v>
      </c>
    </row>
    <row r="108" spans="1:1" x14ac:dyDescent="0.25">
      <c r="A108" s="21" t="s">
        <v>215</v>
      </c>
    </row>
    <row r="109" spans="1:1" x14ac:dyDescent="0.25">
      <c r="A109" s="21" t="s">
        <v>216</v>
      </c>
    </row>
    <row r="110" spans="1:1" x14ac:dyDescent="0.25">
      <c r="A110" s="21" t="s">
        <v>217</v>
      </c>
    </row>
    <row r="111" spans="1:1" x14ac:dyDescent="0.25">
      <c r="A111" s="21" t="s">
        <v>218</v>
      </c>
    </row>
    <row r="113" spans="1:1" x14ac:dyDescent="0.25">
      <c r="A113" s="21" t="s">
        <v>21</v>
      </c>
    </row>
    <row r="114" spans="1:1" x14ac:dyDescent="0.25">
      <c r="A114" s="21" t="s">
        <v>219</v>
      </c>
    </row>
    <row r="115" spans="1:1" x14ac:dyDescent="0.25">
      <c r="A115" s="21" t="s">
        <v>220</v>
      </c>
    </row>
    <row r="116" spans="1:1" x14ac:dyDescent="0.25">
      <c r="A116" s="21" t="s">
        <v>221</v>
      </c>
    </row>
    <row r="117" spans="1:1" x14ac:dyDescent="0.25">
      <c r="A117" s="21" t="s">
        <v>222</v>
      </c>
    </row>
    <row r="118" spans="1:1" x14ac:dyDescent="0.25">
      <c r="A118" s="21" t="s">
        <v>223</v>
      </c>
    </row>
    <row r="119" spans="1:1" x14ac:dyDescent="0.25">
      <c r="A119" s="21" t="s">
        <v>224</v>
      </c>
    </row>
    <row r="120" spans="1:1" x14ac:dyDescent="0.25">
      <c r="A120" s="21" t="s">
        <v>225</v>
      </c>
    </row>
    <row r="121" spans="1:1" x14ac:dyDescent="0.25">
      <c r="A121" s="21" t="s">
        <v>226</v>
      </c>
    </row>
    <row r="122" spans="1:1" x14ac:dyDescent="0.25">
      <c r="A122" s="21" t="s">
        <v>227</v>
      </c>
    </row>
    <row r="123" spans="1:1" x14ac:dyDescent="0.25">
      <c r="A123" s="21" t="s">
        <v>228</v>
      </c>
    </row>
    <row r="124" spans="1:1" x14ac:dyDescent="0.25">
      <c r="A124" s="21" t="s">
        <v>229</v>
      </c>
    </row>
    <row r="125" spans="1:1" x14ac:dyDescent="0.25">
      <c r="A125" s="21" t="s">
        <v>230</v>
      </c>
    </row>
    <row r="126" spans="1:1" x14ac:dyDescent="0.25">
      <c r="A126" s="21" t="s">
        <v>231</v>
      </c>
    </row>
    <row r="127" spans="1:1" x14ac:dyDescent="0.25">
      <c r="A127" s="21" t="s">
        <v>232</v>
      </c>
    </row>
    <row r="128" spans="1:1" x14ac:dyDescent="0.25">
      <c r="A128" s="21" t="s">
        <v>233</v>
      </c>
    </row>
    <row r="129" spans="1:1" x14ac:dyDescent="0.25">
      <c r="A129" s="21" t="s">
        <v>234</v>
      </c>
    </row>
    <row r="130" spans="1:1" x14ac:dyDescent="0.25">
      <c r="A130" s="21" t="s">
        <v>235</v>
      </c>
    </row>
    <row r="131" spans="1:1" x14ac:dyDescent="0.25">
      <c r="A131" s="21" t="s">
        <v>236</v>
      </c>
    </row>
    <row r="132" spans="1:1" x14ac:dyDescent="0.25">
      <c r="A132" s="21" t="s">
        <v>237</v>
      </c>
    </row>
    <row r="133" spans="1:1" x14ac:dyDescent="0.25">
      <c r="A133" s="21" t="s">
        <v>146</v>
      </c>
    </row>
    <row r="134" spans="1:1" x14ac:dyDescent="0.25">
      <c r="A134" s="21" t="s">
        <v>238</v>
      </c>
    </row>
    <row r="135" spans="1:1" x14ac:dyDescent="0.25">
      <c r="A135" s="21" t="s">
        <v>239</v>
      </c>
    </row>
    <row r="136" spans="1:1" x14ac:dyDescent="0.25">
      <c r="A136" s="21" t="s">
        <v>240</v>
      </c>
    </row>
    <row r="137" spans="1:1" x14ac:dyDescent="0.25">
      <c r="A137" s="21" t="s">
        <v>241</v>
      </c>
    </row>
    <row r="138" spans="1:1" x14ac:dyDescent="0.25">
      <c r="A138" s="21" t="s">
        <v>242</v>
      </c>
    </row>
    <row r="139" spans="1:1" x14ac:dyDescent="0.25">
      <c r="A139" s="21" t="s">
        <v>243</v>
      </c>
    </row>
    <row r="140" spans="1:1" x14ac:dyDescent="0.25">
      <c r="A140" s="21" t="s">
        <v>244</v>
      </c>
    </row>
    <row r="141" spans="1:1" x14ac:dyDescent="0.25">
      <c r="A141" s="21" t="s">
        <v>245</v>
      </c>
    </row>
    <row r="142" spans="1:1" x14ac:dyDescent="0.25">
      <c r="A142" s="21" t="s">
        <v>246</v>
      </c>
    </row>
    <row r="143" spans="1:1" x14ac:dyDescent="0.25">
      <c r="A143" s="21" t="s">
        <v>247</v>
      </c>
    </row>
    <row r="144" spans="1:1" x14ac:dyDescent="0.25">
      <c r="A144" s="21" t="s">
        <v>248</v>
      </c>
    </row>
    <row r="146" spans="1:1" x14ac:dyDescent="0.25">
      <c r="A146" s="21" t="s">
        <v>20</v>
      </c>
    </row>
    <row r="147" spans="1:1" x14ac:dyDescent="0.25">
      <c r="A147" s="21" t="s">
        <v>249</v>
      </c>
    </row>
    <row r="148" spans="1:1" x14ac:dyDescent="0.25">
      <c r="A148" s="21" t="s">
        <v>250</v>
      </c>
    </row>
    <row r="149" spans="1:1" x14ac:dyDescent="0.25">
      <c r="A149" s="21" t="s">
        <v>251</v>
      </c>
    </row>
    <row r="150" spans="1:1" x14ac:dyDescent="0.25">
      <c r="A150" s="21" t="s">
        <v>252</v>
      </c>
    </row>
    <row r="151" spans="1:1" x14ac:dyDescent="0.25">
      <c r="A151" s="21" t="s">
        <v>253</v>
      </c>
    </row>
    <row r="152" spans="1:1" x14ac:dyDescent="0.25">
      <c r="A152" s="21" t="s">
        <v>254</v>
      </c>
    </row>
    <row r="153" spans="1:1" x14ac:dyDescent="0.25">
      <c r="A153" s="21" t="s">
        <v>255</v>
      </c>
    </row>
    <row r="154" spans="1:1" x14ac:dyDescent="0.25">
      <c r="A154" s="21" t="s">
        <v>256</v>
      </c>
    </row>
    <row r="155" spans="1:1" x14ac:dyDescent="0.25">
      <c r="A155" s="21" t="s">
        <v>257</v>
      </c>
    </row>
    <row r="156" spans="1:1" x14ac:dyDescent="0.25">
      <c r="A156" s="21" t="s">
        <v>258</v>
      </c>
    </row>
    <row r="157" spans="1:1" x14ac:dyDescent="0.25">
      <c r="A157" s="21" t="s">
        <v>259</v>
      </c>
    </row>
    <row r="158" spans="1:1" x14ac:dyDescent="0.25">
      <c r="A158" s="21" t="s">
        <v>260</v>
      </c>
    </row>
    <row r="159" spans="1:1" x14ac:dyDescent="0.25">
      <c r="A159" s="21" t="s">
        <v>261</v>
      </c>
    </row>
    <row r="160" spans="1:1" x14ac:dyDescent="0.25">
      <c r="A160" s="21" t="s">
        <v>262</v>
      </c>
    </row>
    <row r="161" spans="1:1" x14ac:dyDescent="0.25">
      <c r="A161" s="21" t="s">
        <v>263</v>
      </c>
    </row>
    <row r="162" spans="1:1" x14ac:dyDescent="0.25">
      <c r="A162" s="21" t="s">
        <v>264</v>
      </c>
    </row>
    <row r="163" spans="1:1" x14ac:dyDescent="0.25">
      <c r="A163" s="21" t="s">
        <v>265</v>
      </c>
    </row>
    <row r="164" spans="1:1" x14ac:dyDescent="0.25">
      <c r="A164" s="21" t="s">
        <v>266</v>
      </c>
    </row>
    <row r="165" spans="1:1" x14ac:dyDescent="0.25">
      <c r="A165" s="21" t="s">
        <v>267</v>
      </c>
    </row>
    <row r="166" spans="1:1" x14ac:dyDescent="0.25">
      <c r="A166" s="21" t="s">
        <v>268</v>
      </c>
    </row>
    <row r="167" spans="1:1" x14ac:dyDescent="0.25">
      <c r="A167" s="21" t="s">
        <v>269</v>
      </c>
    </row>
    <row r="168" spans="1:1" x14ac:dyDescent="0.25">
      <c r="A168" s="21" t="s">
        <v>270</v>
      </c>
    </row>
    <row r="169" spans="1:1" x14ac:dyDescent="0.25">
      <c r="A169" s="21" t="s">
        <v>271</v>
      </c>
    </row>
    <row r="170" spans="1:1" x14ac:dyDescent="0.25">
      <c r="A170" s="21" t="s">
        <v>272</v>
      </c>
    </row>
    <row r="171" spans="1:1" x14ac:dyDescent="0.25">
      <c r="A171" s="21" t="s">
        <v>273</v>
      </c>
    </row>
    <row r="172" spans="1:1" x14ac:dyDescent="0.25">
      <c r="A172" s="21" t="s">
        <v>274</v>
      </c>
    </row>
    <row r="173" spans="1:1" x14ac:dyDescent="0.25">
      <c r="A173" s="21" t="s">
        <v>275</v>
      </c>
    </row>
    <row r="174" spans="1:1" x14ac:dyDescent="0.25">
      <c r="A174" s="21" t="s">
        <v>276</v>
      </c>
    </row>
    <row r="175" spans="1:1" x14ac:dyDescent="0.25">
      <c r="A175" s="21" t="s">
        <v>277</v>
      </c>
    </row>
    <row r="176" spans="1:1" x14ac:dyDescent="0.25">
      <c r="A176" s="21" t="s">
        <v>278</v>
      </c>
    </row>
    <row r="177" spans="1:1" x14ac:dyDescent="0.25">
      <c r="A177" s="21" t="s">
        <v>279</v>
      </c>
    </row>
    <row r="179" spans="1:1" x14ac:dyDescent="0.25">
      <c r="A179" s="21" t="s">
        <v>25</v>
      </c>
    </row>
    <row r="180" spans="1:1" x14ac:dyDescent="0.25">
      <c r="A180" s="21" t="s">
        <v>26</v>
      </c>
    </row>
    <row r="181" spans="1:1" x14ac:dyDescent="0.25">
      <c r="A181" s="21" t="s">
        <v>27</v>
      </c>
    </row>
    <row r="182" spans="1:1" x14ac:dyDescent="0.25">
      <c r="A182" s="21" t="s">
        <v>28</v>
      </c>
    </row>
    <row r="183" spans="1:1" x14ac:dyDescent="0.25">
      <c r="A183" s="21" t="s">
        <v>29</v>
      </c>
    </row>
    <row r="184" spans="1:1" x14ac:dyDescent="0.25">
      <c r="A184" s="21" t="s">
        <v>30</v>
      </c>
    </row>
    <row r="185" spans="1:1" x14ac:dyDescent="0.25">
      <c r="A185" s="21" t="s">
        <v>31</v>
      </c>
    </row>
    <row r="186" spans="1:1" x14ac:dyDescent="0.25">
      <c r="A186" s="21" t="s">
        <v>280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2"/>
  <sheetViews>
    <sheetView workbookViewId="0">
      <selection activeCell="C32" sqref="C32:H32"/>
    </sheetView>
  </sheetViews>
  <sheetFormatPr defaultColWidth="8.85546875" defaultRowHeight="11.25" x14ac:dyDescent="0.2"/>
  <cols>
    <col min="1" max="1" width="3" style="42" bestFit="1" customWidth="1"/>
    <col min="2" max="2" width="12.85546875" style="39" bestFit="1" customWidth="1"/>
    <col min="3" max="3" width="97.7109375" style="39" customWidth="1"/>
    <col min="4" max="4" width="18.7109375" style="43" bestFit="1" customWidth="1"/>
    <col min="5" max="5" width="12" style="43" bestFit="1" customWidth="1"/>
    <col min="6" max="6" width="9.140625" style="43" bestFit="1" customWidth="1"/>
    <col min="7" max="7" width="12.5703125" style="43" bestFit="1" customWidth="1"/>
    <col min="8" max="8" width="19.140625" style="43" bestFit="1" customWidth="1"/>
    <col min="9" max="9" width="22.85546875" style="43" customWidth="1"/>
    <col min="10" max="16384" width="8.85546875" style="39"/>
  </cols>
  <sheetData>
    <row r="2" spans="1:9" x14ac:dyDescent="0.2">
      <c r="A2" s="38" t="s">
        <v>7</v>
      </c>
      <c r="B2" s="47" t="s">
        <v>33</v>
      </c>
      <c r="C2" s="47" t="s">
        <v>9</v>
      </c>
      <c r="D2" s="92" t="s">
        <v>35</v>
      </c>
      <c r="E2" s="93"/>
      <c r="F2" s="93"/>
      <c r="G2" s="93"/>
      <c r="H2" s="93"/>
      <c r="I2" s="93"/>
    </row>
    <row r="3" spans="1:9" x14ac:dyDescent="0.2">
      <c r="A3" s="42">
        <v>1</v>
      </c>
      <c r="B3" s="48" t="s">
        <v>91</v>
      </c>
      <c r="C3" s="48" t="s">
        <v>44</v>
      </c>
      <c r="D3" s="44" t="s">
        <v>109</v>
      </c>
      <c r="E3" s="45" t="s">
        <v>110</v>
      </c>
      <c r="F3" s="45" t="s">
        <v>111</v>
      </c>
      <c r="G3" s="45" t="s">
        <v>112</v>
      </c>
      <c r="H3" s="45" t="s">
        <v>113</v>
      </c>
      <c r="I3" s="45" t="s">
        <v>114</v>
      </c>
    </row>
    <row r="4" spans="1:9" x14ac:dyDescent="0.2">
      <c r="A4" s="42">
        <v>2</v>
      </c>
      <c r="B4" s="48" t="s">
        <v>92</v>
      </c>
      <c r="C4" s="48" t="s">
        <v>45</v>
      </c>
      <c r="D4" s="44" t="s">
        <v>109</v>
      </c>
      <c r="E4" s="45" t="s">
        <v>110</v>
      </c>
      <c r="F4" s="45" t="s">
        <v>111</v>
      </c>
      <c r="G4" s="45" t="s">
        <v>112</v>
      </c>
      <c r="H4" s="45" t="s">
        <v>113</v>
      </c>
      <c r="I4" s="45" t="s">
        <v>114</v>
      </c>
    </row>
    <row r="5" spans="1:9" x14ac:dyDescent="0.2">
      <c r="A5" s="42">
        <v>3</v>
      </c>
      <c r="B5" s="48" t="s">
        <v>93</v>
      </c>
      <c r="C5" s="48" t="s">
        <v>46</v>
      </c>
      <c r="D5" s="44" t="s">
        <v>109</v>
      </c>
      <c r="E5" s="45" t="s">
        <v>110</v>
      </c>
      <c r="F5" s="45" t="s">
        <v>111</v>
      </c>
      <c r="G5" s="45" t="s">
        <v>112</v>
      </c>
      <c r="H5" s="45" t="s">
        <v>113</v>
      </c>
      <c r="I5" s="45" t="s">
        <v>114</v>
      </c>
    </row>
    <row r="6" spans="1:9" x14ac:dyDescent="0.2">
      <c r="A6" s="42">
        <v>4</v>
      </c>
      <c r="B6" s="48" t="s">
        <v>94</v>
      </c>
      <c r="C6" s="48" t="s">
        <v>47</v>
      </c>
      <c r="D6" s="44" t="s">
        <v>109</v>
      </c>
      <c r="E6" s="45" t="s">
        <v>110</v>
      </c>
      <c r="F6" s="45" t="s">
        <v>111</v>
      </c>
      <c r="G6" s="45" t="s">
        <v>112</v>
      </c>
      <c r="H6" s="45" t="s">
        <v>113</v>
      </c>
      <c r="I6" s="45" t="s">
        <v>114</v>
      </c>
    </row>
    <row r="7" spans="1:9" x14ac:dyDescent="0.2">
      <c r="A7" s="42">
        <v>5</v>
      </c>
      <c r="B7" s="48" t="s">
        <v>95</v>
      </c>
      <c r="C7" s="48" t="s">
        <v>48</v>
      </c>
      <c r="D7" s="44" t="s">
        <v>109</v>
      </c>
      <c r="E7" s="45" t="s">
        <v>110</v>
      </c>
      <c r="F7" s="45" t="s">
        <v>111</v>
      </c>
      <c r="G7" s="45" t="s">
        <v>112</v>
      </c>
      <c r="H7" s="45" t="s">
        <v>113</v>
      </c>
      <c r="I7" s="45" t="s">
        <v>114</v>
      </c>
    </row>
    <row r="8" spans="1:9" x14ac:dyDescent="0.2">
      <c r="A8" s="42">
        <v>6</v>
      </c>
      <c r="B8" s="48" t="s">
        <v>96</v>
      </c>
      <c r="C8" s="48" t="s">
        <v>49</v>
      </c>
      <c r="D8" s="44" t="s">
        <v>109</v>
      </c>
      <c r="E8" s="45" t="s">
        <v>110</v>
      </c>
      <c r="F8" s="45" t="s">
        <v>111</v>
      </c>
      <c r="G8" s="45" t="s">
        <v>112</v>
      </c>
      <c r="H8" s="45" t="s">
        <v>113</v>
      </c>
      <c r="I8" s="45" t="s">
        <v>114</v>
      </c>
    </row>
    <row r="9" spans="1:9" x14ac:dyDescent="0.2">
      <c r="A9" s="42">
        <v>7</v>
      </c>
      <c r="B9" s="48" t="s">
        <v>97</v>
      </c>
      <c r="C9" s="48" t="s">
        <v>50</v>
      </c>
      <c r="D9" s="44" t="s">
        <v>109</v>
      </c>
      <c r="E9" s="45" t="s">
        <v>110</v>
      </c>
      <c r="F9" s="45" t="s">
        <v>111</v>
      </c>
      <c r="G9" s="45" t="s">
        <v>112</v>
      </c>
      <c r="H9" s="45" t="s">
        <v>113</v>
      </c>
      <c r="I9" s="45" t="s">
        <v>114</v>
      </c>
    </row>
    <row r="10" spans="1:9" x14ac:dyDescent="0.2">
      <c r="A10" s="42">
        <v>8</v>
      </c>
      <c r="B10" s="48" t="s">
        <v>98</v>
      </c>
      <c r="C10" s="48" t="s">
        <v>51</v>
      </c>
      <c r="D10" s="44" t="s">
        <v>109</v>
      </c>
      <c r="E10" s="45" t="s">
        <v>110</v>
      </c>
      <c r="F10" s="45" t="s">
        <v>111</v>
      </c>
      <c r="G10" s="45" t="s">
        <v>112</v>
      </c>
      <c r="H10" s="45" t="s">
        <v>113</v>
      </c>
      <c r="I10" s="45" t="s">
        <v>114</v>
      </c>
    </row>
    <row r="11" spans="1:9" x14ac:dyDescent="0.2">
      <c r="A11" s="42">
        <v>9</v>
      </c>
      <c r="B11" s="48" t="s">
        <v>99</v>
      </c>
      <c r="C11" s="48" t="s">
        <v>52</v>
      </c>
      <c r="D11" s="44" t="s">
        <v>109</v>
      </c>
      <c r="E11" s="45" t="s">
        <v>110</v>
      </c>
      <c r="F11" s="45" t="s">
        <v>111</v>
      </c>
      <c r="G11" s="45" t="s">
        <v>112</v>
      </c>
      <c r="H11" s="45" t="s">
        <v>113</v>
      </c>
      <c r="I11" s="45" t="s">
        <v>114</v>
      </c>
    </row>
    <row r="12" spans="1:9" x14ac:dyDescent="0.2">
      <c r="A12" s="42">
        <v>10</v>
      </c>
      <c r="B12" s="48" t="s">
        <v>100</v>
      </c>
      <c r="C12" s="48" t="s">
        <v>53</v>
      </c>
      <c r="D12" s="44" t="s">
        <v>109</v>
      </c>
      <c r="E12" s="45" t="s">
        <v>110</v>
      </c>
      <c r="F12" s="45" t="s">
        <v>111</v>
      </c>
      <c r="G12" s="45" t="s">
        <v>112</v>
      </c>
      <c r="H12" s="45" t="s">
        <v>113</v>
      </c>
      <c r="I12" s="45" t="s">
        <v>114</v>
      </c>
    </row>
    <row r="13" spans="1:9" x14ac:dyDescent="0.2">
      <c r="A13" s="42">
        <v>11</v>
      </c>
      <c r="B13" s="48" t="s">
        <v>101</v>
      </c>
      <c r="C13" s="48" t="s">
        <v>54</v>
      </c>
      <c r="D13" s="44" t="s">
        <v>109</v>
      </c>
      <c r="E13" s="45" t="s">
        <v>110</v>
      </c>
      <c r="F13" s="45" t="s">
        <v>111</v>
      </c>
      <c r="G13" s="45" t="s">
        <v>112</v>
      </c>
      <c r="H13" s="45" t="s">
        <v>113</v>
      </c>
      <c r="I13" s="45" t="s">
        <v>114</v>
      </c>
    </row>
    <row r="14" spans="1:9" x14ac:dyDescent="0.2">
      <c r="A14" s="42">
        <v>12</v>
      </c>
      <c r="B14" s="48" t="s">
        <v>102</v>
      </c>
      <c r="C14" s="48" t="s">
        <v>55</v>
      </c>
      <c r="D14" s="44" t="s">
        <v>109</v>
      </c>
      <c r="E14" s="45" t="s">
        <v>110</v>
      </c>
      <c r="F14" s="45" t="s">
        <v>111</v>
      </c>
      <c r="G14" s="45" t="s">
        <v>112</v>
      </c>
      <c r="H14" s="45" t="s">
        <v>113</v>
      </c>
      <c r="I14" s="45" t="s">
        <v>114</v>
      </c>
    </row>
    <row r="15" spans="1:9" x14ac:dyDescent="0.2">
      <c r="A15" s="42">
        <v>13</v>
      </c>
      <c r="B15" s="48" t="s">
        <v>103</v>
      </c>
      <c r="C15" s="48" t="s">
        <v>56</v>
      </c>
      <c r="D15" s="44" t="s">
        <v>109</v>
      </c>
      <c r="E15" s="45" t="s">
        <v>110</v>
      </c>
      <c r="F15" s="45" t="s">
        <v>111</v>
      </c>
      <c r="G15" s="45" t="s">
        <v>112</v>
      </c>
      <c r="H15" s="45" t="s">
        <v>113</v>
      </c>
      <c r="I15" s="45" t="s">
        <v>114</v>
      </c>
    </row>
    <row r="16" spans="1:9" x14ac:dyDescent="0.2">
      <c r="A16" s="42">
        <v>14</v>
      </c>
      <c r="B16" s="48" t="s">
        <v>74</v>
      </c>
      <c r="C16" s="48" t="s">
        <v>57</v>
      </c>
      <c r="D16" s="44" t="s">
        <v>109</v>
      </c>
      <c r="E16" s="45" t="s">
        <v>110</v>
      </c>
      <c r="F16" s="45" t="s">
        <v>111</v>
      </c>
      <c r="G16" s="45" t="s">
        <v>112</v>
      </c>
      <c r="H16" s="45" t="s">
        <v>113</v>
      </c>
      <c r="I16" s="45" t="s">
        <v>114</v>
      </c>
    </row>
    <row r="17" spans="1:9" x14ac:dyDescent="0.2">
      <c r="A17" s="42">
        <v>15</v>
      </c>
      <c r="B17" s="48" t="s">
        <v>75</v>
      </c>
      <c r="C17" s="48" t="s">
        <v>58</v>
      </c>
      <c r="D17" s="44" t="s">
        <v>109</v>
      </c>
      <c r="E17" s="45" t="s">
        <v>110</v>
      </c>
      <c r="F17" s="45" t="s">
        <v>111</v>
      </c>
      <c r="G17" s="45" t="s">
        <v>112</v>
      </c>
      <c r="H17" s="45" t="s">
        <v>113</v>
      </c>
      <c r="I17" s="45" t="s">
        <v>114</v>
      </c>
    </row>
    <row r="18" spans="1:9" x14ac:dyDescent="0.2">
      <c r="A18" s="42">
        <v>16</v>
      </c>
      <c r="B18" s="48" t="s">
        <v>76</v>
      </c>
      <c r="C18" s="48" t="s">
        <v>59</v>
      </c>
      <c r="D18" s="44" t="s">
        <v>109</v>
      </c>
      <c r="E18" s="45" t="s">
        <v>110</v>
      </c>
      <c r="F18" s="45" t="s">
        <v>111</v>
      </c>
      <c r="G18" s="45" t="s">
        <v>112</v>
      </c>
      <c r="H18" s="45" t="s">
        <v>113</v>
      </c>
      <c r="I18" s="45" t="s">
        <v>114</v>
      </c>
    </row>
    <row r="19" spans="1:9" x14ac:dyDescent="0.2">
      <c r="A19" s="42">
        <v>17</v>
      </c>
      <c r="B19" s="48" t="s">
        <v>77</v>
      </c>
      <c r="C19" s="48" t="s">
        <v>60</v>
      </c>
      <c r="D19" s="44" t="s">
        <v>109</v>
      </c>
      <c r="E19" s="45" t="s">
        <v>110</v>
      </c>
      <c r="F19" s="45" t="s">
        <v>111</v>
      </c>
      <c r="G19" s="45" t="s">
        <v>112</v>
      </c>
      <c r="H19" s="45" t="s">
        <v>113</v>
      </c>
      <c r="I19" s="45" t="s">
        <v>114</v>
      </c>
    </row>
    <row r="20" spans="1:9" x14ac:dyDescent="0.2">
      <c r="A20" s="42">
        <v>18</v>
      </c>
      <c r="B20" s="48" t="s">
        <v>78</v>
      </c>
      <c r="C20" s="48" t="s">
        <v>61</v>
      </c>
      <c r="D20" s="44" t="s">
        <v>109</v>
      </c>
      <c r="E20" s="45" t="s">
        <v>110</v>
      </c>
      <c r="F20" s="45" t="s">
        <v>111</v>
      </c>
      <c r="G20" s="45" t="s">
        <v>112</v>
      </c>
      <c r="H20" s="45" t="s">
        <v>113</v>
      </c>
      <c r="I20" s="45" t="s">
        <v>114</v>
      </c>
    </row>
    <row r="21" spans="1:9" x14ac:dyDescent="0.2">
      <c r="A21" s="42">
        <v>19</v>
      </c>
      <c r="B21" s="48" t="s">
        <v>79</v>
      </c>
      <c r="C21" s="48" t="s">
        <v>62</v>
      </c>
      <c r="D21" s="44" t="s">
        <v>109</v>
      </c>
      <c r="E21" s="45" t="s">
        <v>110</v>
      </c>
      <c r="F21" s="45" t="s">
        <v>111</v>
      </c>
      <c r="G21" s="45" t="s">
        <v>112</v>
      </c>
      <c r="H21" s="45" t="s">
        <v>113</v>
      </c>
      <c r="I21" s="45" t="s">
        <v>114</v>
      </c>
    </row>
    <row r="22" spans="1:9" x14ac:dyDescent="0.2">
      <c r="A22" s="42">
        <v>20</v>
      </c>
      <c r="B22" s="48" t="s">
        <v>80</v>
      </c>
      <c r="C22" s="48" t="s">
        <v>63</v>
      </c>
      <c r="D22" s="44" t="s">
        <v>109</v>
      </c>
      <c r="E22" s="45" t="s">
        <v>110</v>
      </c>
      <c r="F22" s="45" t="s">
        <v>111</v>
      </c>
      <c r="G22" s="45" t="s">
        <v>112</v>
      </c>
      <c r="H22" s="45" t="s">
        <v>113</v>
      </c>
      <c r="I22" s="45" t="s">
        <v>114</v>
      </c>
    </row>
    <row r="23" spans="1:9" x14ac:dyDescent="0.2">
      <c r="A23" s="42">
        <v>21</v>
      </c>
      <c r="B23" s="48" t="s">
        <v>81</v>
      </c>
      <c r="C23" s="48" t="s">
        <v>64</v>
      </c>
      <c r="D23" s="44" t="s">
        <v>109</v>
      </c>
      <c r="E23" s="45" t="s">
        <v>110</v>
      </c>
      <c r="F23" s="45" t="s">
        <v>111</v>
      </c>
      <c r="G23" s="45" t="s">
        <v>112</v>
      </c>
      <c r="H23" s="45" t="s">
        <v>113</v>
      </c>
      <c r="I23" s="45" t="s">
        <v>114</v>
      </c>
    </row>
    <row r="24" spans="1:9" x14ac:dyDescent="0.2">
      <c r="A24" s="42">
        <v>22</v>
      </c>
      <c r="B24" s="48" t="s">
        <v>82</v>
      </c>
      <c r="C24" s="48" t="s">
        <v>65</v>
      </c>
      <c r="D24" s="44" t="s">
        <v>109</v>
      </c>
      <c r="E24" s="45" t="s">
        <v>110</v>
      </c>
      <c r="F24" s="45" t="s">
        <v>111</v>
      </c>
      <c r="G24" s="45" t="s">
        <v>112</v>
      </c>
      <c r="H24" s="45" t="s">
        <v>113</v>
      </c>
      <c r="I24" s="45" t="s">
        <v>114</v>
      </c>
    </row>
    <row r="25" spans="1:9" x14ac:dyDescent="0.2">
      <c r="A25" s="42">
        <v>23</v>
      </c>
      <c r="B25" s="48" t="s">
        <v>83</v>
      </c>
      <c r="C25" s="48" t="s">
        <v>66</v>
      </c>
      <c r="D25" s="44" t="s">
        <v>109</v>
      </c>
      <c r="E25" s="45" t="s">
        <v>110</v>
      </c>
      <c r="F25" s="45" t="s">
        <v>111</v>
      </c>
      <c r="G25" s="45" t="s">
        <v>112</v>
      </c>
      <c r="H25" s="45" t="s">
        <v>113</v>
      </c>
      <c r="I25" s="45" t="s">
        <v>114</v>
      </c>
    </row>
    <row r="26" spans="1:9" x14ac:dyDescent="0.2">
      <c r="A26" s="42">
        <v>24</v>
      </c>
      <c r="B26" s="48" t="s">
        <v>84</v>
      </c>
      <c r="C26" s="48" t="s">
        <v>67</v>
      </c>
      <c r="D26" s="44" t="s">
        <v>109</v>
      </c>
      <c r="E26" s="45" t="s">
        <v>110</v>
      </c>
      <c r="F26" s="45" t="s">
        <v>111</v>
      </c>
      <c r="G26" s="45" t="s">
        <v>112</v>
      </c>
      <c r="H26" s="45" t="s">
        <v>113</v>
      </c>
      <c r="I26" s="45" t="s">
        <v>114</v>
      </c>
    </row>
    <row r="27" spans="1:9" x14ac:dyDescent="0.2">
      <c r="A27" s="42">
        <v>25</v>
      </c>
      <c r="B27" s="48" t="s">
        <v>85</v>
      </c>
      <c r="C27" s="48" t="s">
        <v>68</v>
      </c>
      <c r="D27" s="44" t="s">
        <v>109</v>
      </c>
      <c r="E27" s="45" t="s">
        <v>110</v>
      </c>
      <c r="F27" s="45" t="s">
        <v>111</v>
      </c>
      <c r="G27" s="45" t="s">
        <v>112</v>
      </c>
      <c r="H27" s="45" t="s">
        <v>113</v>
      </c>
      <c r="I27" s="45" t="s">
        <v>114</v>
      </c>
    </row>
    <row r="28" spans="1:9" x14ac:dyDescent="0.2">
      <c r="A28" s="42">
        <v>26</v>
      </c>
      <c r="B28" s="48" t="s">
        <v>86</v>
      </c>
      <c r="C28" s="48" t="s">
        <v>69</v>
      </c>
      <c r="D28" s="44" t="s">
        <v>109</v>
      </c>
      <c r="E28" s="45" t="s">
        <v>110</v>
      </c>
      <c r="F28" s="45" t="s">
        <v>111</v>
      </c>
      <c r="G28" s="45" t="s">
        <v>112</v>
      </c>
      <c r="H28" s="45" t="s">
        <v>113</v>
      </c>
      <c r="I28" s="45" t="s">
        <v>114</v>
      </c>
    </row>
    <row r="29" spans="1:9" x14ac:dyDescent="0.2">
      <c r="A29" s="42">
        <v>27</v>
      </c>
      <c r="B29" s="48" t="s">
        <v>87</v>
      </c>
      <c r="C29" s="48" t="s">
        <v>70</v>
      </c>
      <c r="D29" s="44" t="s">
        <v>109</v>
      </c>
      <c r="E29" s="45" t="s">
        <v>110</v>
      </c>
      <c r="F29" s="45" t="s">
        <v>111</v>
      </c>
      <c r="G29" s="45" t="s">
        <v>112</v>
      </c>
      <c r="H29" s="45" t="s">
        <v>113</v>
      </c>
      <c r="I29" s="45" t="s">
        <v>114</v>
      </c>
    </row>
    <row r="30" spans="1:9" x14ac:dyDescent="0.2">
      <c r="A30" s="42">
        <v>28</v>
      </c>
      <c r="B30" s="48" t="s">
        <v>88</v>
      </c>
      <c r="C30" s="48" t="s">
        <v>71</v>
      </c>
      <c r="D30" s="44" t="s">
        <v>109</v>
      </c>
      <c r="E30" s="45" t="s">
        <v>110</v>
      </c>
      <c r="F30" s="45" t="s">
        <v>111</v>
      </c>
      <c r="G30" s="45" t="s">
        <v>112</v>
      </c>
      <c r="H30" s="45" t="s">
        <v>113</v>
      </c>
      <c r="I30" s="45" t="s">
        <v>114</v>
      </c>
    </row>
    <row r="31" spans="1:9" x14ac:dyDescent="0.2">
      <c r="A31" s="42">
        <v>29</v>
      </c>
      <c r="B31" s="48" t="s">
        <v>89</v>
      </c>
      <c r="C31" s="48" t="s">
        <v>72</v>
      </c>
      <c r="D31" s="44" t="s">
        <v>109</v>
      </c>
      <c r="E31" s="45" t="s">
        <v>110</v>
      </c>
      <c r="F31" s="45" t="s">
        <v>111</v>
      </c>
      <c r="G31" s="45" t="s">
        <v>112</v>
      </c>
      <c r="H31" s="45" t="s">
        <v>113</v>
      </c>
      <c r="I31" s="45" t="s">
        <v>114</v>
      </c>
    </row>
    <row r="32" spans="1:9" x14ac:dyDescent="0.2">
      <c r="A32" s="40">
        <v>30</v>
      </c>
      <c r="B32" s="49" t="s">
        <v>90</v>
      </c>
      <c r="C32" s="49" t="s">
        <v>73</v>
      </c>
      <c r="D32" s="46" t="s">
        <v>109</v>
      </c>
      <c r="E32" s="41" t="s">
        <v>110</v>
      </c>
      <c r="F32" s="41" t="s">
        <v>111</v>
      </c>
      <c r="G32" s="41" t="s">
        <v>112</v>
      </c>
      <c r="H32" s="41" t="s">
        <v>113</v>
      </c>
      <c r="I32" s="41" t="s">
        <v>114</v>
      </c>
    </row>
  </sheetData>
  <mergeCells count="1">
    <mergeCell ref="D2:I2"/>
  </mergeCells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C32" sqref="C32:H32"/>
    </sheetView>
  </sheetViews>
  <sheetFormatPr defaultColWidth="9.140625" defaultRowHeight="15" x14ac:dyDescent="0.25"/>
  <cols>
    <col min="1" max="1" width="11.28515625" style="22" customWidth="1"/>
    <col min="2" max="2" width="16.140625" style="22" bestFit="1" customWidth="1"/>
    <col min="3" max="8" width="9.140625" style="36"/>
    <col min="9" max="9" width="9.140625" style="58"/>
    <col min="10" max="10" width="4.5703125" style="22" bestFit="1" customWidth="1"/>
    <col min="11" max="16384" width="9.140625" style="22"/>
  </cols>
  <sheetData>
    <row r="1" spans="1:9" x14ac:dyDescent="0.25">
      <c r="A1" s="34"/>
      <c r="B1" s="34"/>
      <c r="C1" s="94" t="s">
        <v>41</v>
      </c>
      <c r="D1" s="94"/>
      <c r="E1" s="94"/>
      <c r="F1" s="94"/>
      <c r="G1" s="94"/>
      <c r="H1" s="94"/>
      <c r="I1" s="57"/>
    </row>
    <row r="2" spans="1:9" x14ac:dyDescent="0.25">
      <c r="A2" s="26"/>
      <c r="B2" s="26"/>
      <c r="C2" s="70" t="s">
        <v>0</v>
      </c>
      <c r="D2" s="71" t="s">
        <v>1</v>
      </c>
      <c r="E2" s="71" t="s">
        <v>2</v>
      </c>
      <c r="F2" s="71" t="s">
        <v>3</v>
      </c>
      <c r="G2" s="71" t="s">
        <v>4</v>
      </c>
      <c r="H2" s="72" t="s">
        <v>40</v>
      </c>
      <c r="I2" s="73" t="s">
        <v>43</v>
      </c>
    </row>
    <row r="3" spans="1:9" x14ac:dyDescent="0.25">
      <c r="A3" s="95" t="s">
        <v>37</v>
      </c>
      <c r="B3" s="35" t="s">
        <v>0</v>
      </c>
      <c r="C3" s="60">
        <v>352</v>
      </c>
      <c r="D3" s="61">
        <v>61</v>
      </c>
      <c r="E3" s="61">
        <v>67</v>
      </c>
      <c r="F3" s="61">
        <v>20</v>
      </c>
      <c r="G3" s="61">
        <v>10</v>
      </c>
      <c r="H3" s="62">
        <v>510</v>
      </c>
      <c r="I3" s="63">
        <f>H3/H$8</f>
        <v>0.20062942564909519</v>
      </c>
    </row>
    <row r="4" spans="1:9" x14ac:dyDescent="0.25">
      <c r="A4" s="95"/>
      <c r="B4" s="35" t="s">
        <v>1</v>
      </c>
      <c r="C4" s="62">
        <v>74</v>
      </c>
      <c r="D4" s="60">
        <v>674</v>
      </c>
      <c r="E4" s="61">
        <v>21</v>
      </c>
      <c r="F4" s="61">
        <v>36</v>
      </c>
      <c r="G4" s="61">
        <v>23</v>
      </c>
      <c r="H4" s="62">
        <v>828</v>
      </c>
      <c r="I4" s="63">
        <f t="shared" ref="I4:I8" si="0">H4/H$8</f>
        <v>0.32572777340676634</v>
      </c>
    </row>
    <row r="5" spans="1:9" x14ac:dyDescent="0.25">
      <c r="A5" s="95"/>
      <c r="B5" s="35" t="s">
        <v>2</v>
      </c>
      <c r="C5" s="62">
        <v>62</v>
      </c>
      <c r="D5" s="61">
        <v>4</v>
      </c>
      <c r="E5" s="60">
        <v>355</v>
      </c>
      <c r="F5" s="61">
        <v>30</v>
      </c>
      <c r="G5" s="61">
        <v>18</v>
      </c>
      <c r="H5" s="62">
        <v>469</v>
      </c>
      <c r="I5" s="63">
        <f t="shared" si="0"/>
        <v>0.18450039339103069</v>
      </c>
    </row>
    <row r="6" spans="1:9" x14ac:dyDescent="0.25">
      <c r="A6" s="95"/>
      <c r="B6" s="35" t="s">
        <v>3</v>
      </c>
      <c r="C6" s="62">
        <v>19</v>
      </c>
      <c r="D6" s="61">
        <v>61</v>
      </c>
      <c r="E6" s="61">
        <v>64</v>
      </c>
      <c r="F6" s="60">
        <v>284</v>
      </c>
      <c r="G6" s="61">
        <v>20</v>
      </c>
      <c r="H6" s="62">
        <v>448</v>
      </c>
      <c r="I6" s="63">
        <f t="shared" si="0"/>
        <v>0.17623918174665618</v>
      </c>
    </row>
    <row r="7" spans="1:9" x14ac:dyDescent="0.25">
      <c r="A7" s="95"/>
      <c r="B7" s="24" t="s">
        <v>4</v>
      </c>
      <c r="C7" s="64">
        <v>19</v>
      </c>
      <c r="D7" s="65">
        <v>64</v>
      </c>
      <c r="E7" s="65">
        <v>35</v>
      </c>
      <c r="F7" s="65">
        <v>30</v>
      </c>
      <c r="G7" s="66">
        <v>139</v>
      </c>
      <c r="H7" s="64">
        <v>287</v>
      </c>
      <c r="I7" s="67">
        <f t="shared" si="0"/>
        <v>0.11290322580645161</v>
      </c>
    </row>
    <row r="8" spans="1:9" x14ac:dyDescent="0.25">
      <c r="A8" s="96"/>
      <c r="B8" s="24" t="s">
        <v>40</v>
      </c>
      <c r="C8" s="64">
        <v>526</v>
      </c>
      <c r="D8" s="65">
        <v>864</v>
      </c>
      <c r="E8" s="65">
        <v>542</v>
      </c>
      <c r="F8" s="65">
        <v>400</v>
      </c>
      <c r="G8" s="65">
        <v>210</v>
      </c>
      <c r="H8" s="64">
        <v>2542</v>
      </c>
      <c r="I8" s="67">
        <f t="shared" si="0"/>
        <v>1</v>
      </c>
    </row>
    <row r="9" spans="1:9" s="57" customFormat="1" x14ac:dyDescent="0.25">
      <c r="B9" s="59" t="s">
        <v>43</v>
      </c>
      <c r="C9" s="63">
        <f>C8/$H8</f>
        <v>0.20692368214004719</v>
      </c>
      <c r="D9" s="68">
        <f t="shared" ref="D9:H9" si="1">D8/$H8</f>
        <v>0.33988985051140835</v>
      </c>
      <c r="E9" s="68">
        <f t="shared" si="1"/>
        <v>0.21321793863099922</v>
      </c>
      <c r="F9" s="68">
        <f t="shared" si="1"/>
        <v>0.15735641227380015</v>
      </c>
      <c r="G9" s="68">
        <f t="shared" si="1"/>
        <v>8.2612116443745082E-2</v>
      </c>
      <c r="H9" s="63">
        <f t="shared" si="1"/>
        <v>1</v>
      </c>
      <c r="I9" s="69"/>
    </row>
    <row r="11" spans="1:9" x14ac:dyDescent="0.25">
      <c r="B11" s="22" t="s">
        <v>42</v>
      </c>
      <c r="C11" s="37">
        <f>(C3+D4+E5+F6+G7)/H8</f>
        <v>0.70967741935483875</v>
      </c>
    </row>
  </sheetData>
  <mergeCells count="2">
    <mergeCell ref="C1:H1"/>
    <mergeCell ref="A3:A8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S36"/>
  <sheetViews>
    <sheetView workbookViewId="0">
      <selection activeCell="C32" sqref="C32:H32"/>
    </sheetView>
  </sheetViews>
  <sheetFormatPr defaultColWidth="7" defaultRowHeight="11.25" x14ac:dyDescent="0.2"/>
  <cols>
    <col min="1" max="1" width="10.5703125" style="42" bestFit="1" customWidth="1"/>
    <col min="2" max="201" width="12.42578125" style="54" bestFit="1" customWidth="1"/>
    <col min="202" max="16384" width="7" style="54"/>
  </cols>
  <sheetData>
    <row r="2" spans="1:201" x14ac:dyDescent="0.2">
      <c r="A2" s="40" t="s">
        <v>36</v>
      </c>
      <c r="B2" s="55">
        <v>1473234217</v>
      </c>
      <c r="C2" s="55">
        <v>1473235066</v>
      </c>
      <c r="D2" s="55">
        <v>1473235441</v>
      </c>
      <c r="E2" s="55">
        <v>1473235999</v>
      </c>
      <c r="F2" s="55">
        <v>1473236157</v>
      </c>
      <c r="G2" s="55">
        <v>1473237416</v>
      </c>
      <c r="H2" s="55">
        <v>1473237705</v>
      </c>
      <c r="I2" s="55">
        <v>1473237892</v>
      </c>
      <c r="J2" s="55">
        <v>1473239613</v>
      </c>
      <c r="K2" s="55">
        <v>1473239784</v>
      </c>
      <c r="L2" s="55">
        <v>1473239793</v>
      </c>
      <c r="M2" s="55">
        <v>1473240287</v>
      </c>
      <c r="N2" s="55">
        <v>1473240371</v>
      </c>
      <c r="O2" s="55">
        <v>1473240805</v>
      </c>
      <c r="P2" s="55">
        <v>1473241039</v>
      </c>
      <c r="Q2" s="55">
        <v>1473241114</v>
      </c>
      <c r="R2" s="55">
        <v>1473241200</v>
      </c>
      <c r="S2" s="55">
        <v>1473241219</v>
      </c>
      <c r="T2" s="55">
        <v>1473241345</v>
      </c>
      <c r="U2" s="55">
        <v>1473241688</v>
      </c>
      <c r="V2" s="55">
        <v>1473241884</v>
      </c>
      <c r="W2" s="55">
        <v>1473242725</v>
      </c>
      <c r="X2" s="55">
        <v>1473243133</v>
      </c>
      <c r="Y2" s="55">
        <v>1473243191</v>
      </c>
      <c r="Z2" s="55">
        <v>1473243502</v>
      </c>
      <c r="AA2" s="55">
        <v>1473243751</v>
      </c>
      <c r="AB2" s="55">
        <v>1473243865</v>
      </c>
      <c r="AC2" s="55">
        <v>1473243922</v>
      </c>
      <c r="AD2" s="55">
        <v>1473243938</v>
      </c>
      <c r="AE2" s="55">
        <v>1473243940</v>
      </c>
      <c r="AF2" s="55">
        <v>1473244559</v>
      </c>
      <c r="AG2" s="55">
        <v>1473244657</v>
      </c>
      <c r="AH2" s="55">
        <v>1473245655</v>
      </c>
      <c r="AI2" s="55">
        <v>1473245706</v>
      </c>
      <c r="AJ2" s="55">
        <v>1473245919</v>
      </c>
      <c r="AK2" s="55">
        <v>1473246097</v>
      </c>
      <c r="AL2" s="55">
        <v>1473246584</v>
      </c>
      <c r="AM2" s="55">
        <v>1473247208</v>
      </c>
      <c r="AN2" s="55">
        <v>1473247255</v>
      </c>
      <c r="AO2" s="55">
        <v>1473248206</v>
      </c>
      <c r="AP2" s="55">
        <v>1473248495</v>
      </c>
      <c r="AQ2" s="55">
        <v>1473248671</v>
      </c>
      <c r="AR2" s="55">
        <v>1473248789</v>
      </c>
      <c r="AS2" s="55">
        <v>1473249354</v>
      </c>
      <c r="AT2" s="55">
        <v>1473249559</v>
      </c>
      <c r="AU2" s="55">
        <v>1473249864</v>
      </c>
      <c r="AV2" s="55">
        <v>1473250306</v>
      </c>
      <c r="AW2" s="55">
        <v>1473250439</v>
      </c>
      <c r="AX2" s="55">
        <v>1473250642</v>
      </c>
      <c r="AY2" s="55">
        <v>1473250793</v>
      </c>
      <c r="AZ2" s="55">
        <v>1473250857</v>
      </c>
      <c r="BA2" s="55">
        <v>1473250951</v>
      </c>
      <c r="BB2" s="55">
        <v>1473250958</v>
      </c>
      <c r="BC2" s="55">
        <v>1473251309</v>
      </c>
      <c r="BD2" s="55">
        <v>1473252002</v>
      </c>
      <c r="BE2" s="55">
        <v>1473252526</v>
      </c>
      <c r="BF2" s="55">
        <v>1473252581</v>
      </c>
      <c r="BG2" s="55">
        <v>1473252708</v>
      </c>
      <c r="BH2" s="55">
        <v>1473252793</v>
      </c>
      <c r="BI2" s="55">
        <v>1473253063</v>
      </c>
      <c r="BJ2" s="55">
        <v>1473253128</v>
      </c>
      <c r="BK2" s="55">
        <v>1473253917</v>
      </c>
      <c r="BL2" s="55">
        <v>1473253943</v>
      </c>
      <c r="BM2" s="55">
        <v>1473254021</v>
      </c>
      <c r="BN2" s="55">
        <v>1473254061</v>
      </c>
      <c r="BO2" s="55">
        <v>1473254078</v>
      </c>
      <c r="BP2" s="55">
        <v>1473254183</v>
      </c>
      <c r="BQ2" s="55">
        <v>1473254455</v>
      </c>
      <c r="BR2" s="55">
        <v>1473254483</v>
      </c>
      <c r="BS2" s="55">
        <v>1473254776</v>
      </c>
      <c r="BT2" s="55">
        <v>1473254870</v>
      </c>
      <c r="BU2" s="55">
        <v>1473254872</v>
      </c>
      <c r="BV2" s="55">
        <v>1473255093</v>
      </c>
      <c r="BW2" s="55">
        <v>1473255098</v>
      </c>
      <c r="BX2" s="55">
        <v>1473255469</v>
      </c>
      <c r="BY2" s="55">
        <v>1473255726</v>
      </c>
      <c r="BZ2" s="55">
        <v>1473255923</v>
      </c>
      <c r="CA2" s="55">
        <v>1473256539</v>
      </c>
      <c r="CB2" s="55">
        <v>1473256552</v>
      </c>
      <c r="CC2" s="55">
        <v>1473257076</v>
      </c>
      <c r="CD2" s="55">
        <v>1473257748</v>
      </c>
      <c r="CE2" s="55">
        <v>1473257924</v>
      </c>
      <c r="CF2" s="55">
        <v>1473258196</v>
      </c>
      <c r="CG2" s="55">
        <v>1473258305</v>
      </c>
      <c r="CH2" s="55">
        <v>1473259561</v>
      </c>
      <c r="CI2" s="55">
        <v>1473259563</v>
      </c>
      <c r="CJ2" s="55">
        <v>1473259747</v>
      </c>
      <c r="CK2" s="55">
        <v>1473260220</v>
      </c>
      <c r="CL2" s="55">
        <v>1473260391</v>
      </c>
      <c r="CM2" s="55">
        <v>1473260880</v>
      </c>
      <c r="CN2" s="55">
        <v>1473261653</v>
      </c>
      <c r="CO2" s="55">
        <v>1473262272</v>
      </c>
      <c r="CP2" s="55">
        <v>1473263288</v>
      </c>
      <c r="CQ2" s="55">
        <v>1473266142</v>
      </c>
      <c r="CR2" s="55">
        <v>1473268929</v>
      </c>
      <c r="CS2" s="55">
        <v>1473271721</v>
      </c>
      <c r="CT2" s="55">
        <v>1473273343</v>
      </c>
      <c r="CU2" s="55">
        <v>1473685157</v>
      </c>
      <c r="CV2" s="55">
        <v>1473689940</v>
      </c>
      <c r="CW2" s="55">
        <v>1474352292</v>
      </c>
      <c r="CX2" s="55">
        <v>1474352428</v>
      </c>
      <c r="CY2" s="55">
        <v>1474352606</v>
      </c>
      <c r="CZ2" s="55">
        <v>1474353417</v>
      </c>
      <c r="DA2" s="55">
        <v>1474353779</v>
      </c>
      <c r="DB2" s="55">
        <v>1474354266</v>
      </c>
      <c r="DC2" s="55">
        <v>1474356024</v>
      </c>
      <c r="DD2" s="55">
        <v>1474356727</v>
      </c>
      <c r="DE2" s="55">
        <v>1474356937</v>
      </c>
      <c r="DF2" s="55">
        <v>1474357805</v>
      </c>
      <c r="DG2" s="55">
        <v>1474358397</v>
      </c>
      <c r="DH2" s="55">
        <v>1474358460</v>
      </c>
      <c r="DI2" s="55">
        <v>1474358540</v>
      </c>
      <c r="DJ2" s="55">
        <v>1474358698</v>
      </c>
      <c r="DK2" s="55">
        <v>1474359587</v>
      </c>
      <c r="DL2" s="55">
        <v>1474359610</v>
      </c>
      <c r="DM2" s="55">
        <v>1474359888</v>
      </c>
      <c r="DN2" s="55">
        <v>1474359927</v>
      </c>
      <c r="DO2" s="55">
        <v>1474360105</v>
      </c>
      <c r="DP2" s="55">
        <v>1474360213</v>
      </c>
      <c r="DQ2" s="55">
        <v>1474360268</v>
      </c>
      <c r="DR2" s="55">
        <v>1474360568</v>
      </c>
      <c r="DS2" s="55">
        <v>1474360624</v>
      </c>
      <c r="DT2" s="55">
        <v>1474360763</v>
      </c>
      <c r="DU2" s="55">
        <v>1474360829</v>
      </c>
      <c r="DV2" s="55">
        <v>1474361205</v>
      </c>
      <c r="DW2" s="55">
        <v>1474361225</v>
      </c>
      <c r="DX2" s="55">
        <v>1474361468</v>
      </c>
      <c r="DY2" s="55">
        <v>1474361509</v>
      </c>
      <c r="DZ2" s="55">
        <v>1474361531</v>
      </c>
      <c r="EA2" s="55">
        <v>1474361697</v>
      </c>
      <c r="EB2" s="55">
        <v>1474361915</v>
      </c>
      <c r="EC2" s="55">
        <v>1474362082</v>
      </c>
      <c r="ED2" s="55">
        <v>1474362162</v>
      </c>
      <c r="EE2" s="55">
        <v>1474362375</v>
      </c>
      <c r="EF2" s="55">
        <v>1474363314</v>
      </c>
      <c r="EG2" s="55">
        <v>1474363433</v>
      </c>
      <c r="EH2" s="55">
        <v>1474363434</v>
      </c>
      <c r="EI2" s="55">
        <v>1474363788</v>
      </c>
      <c r="EJ2" s="55">
        <v>1474363989</v>
      </c>
      <c r="EK2" s="55">
        <v>1474364004</v>
      </c>
      <c r="EL2" s="55">
        <v>1474364166</v>
      </c>
      <c r="EM2" s="55">
        <v>1474364582</v>
      </c>
      <c r="EN2" s="55">
        <v>1474364593</v>
      </c>
      <c r="EO2" s="55">
        <v>1474364698</v>
      </c>
      <c r="EP2" s="55">
        <v>1474364748</v>
      </c>
      <c r="EQ2" s="55">
        <v>1474364758</v>
      </c>
      <c r="ER2" s="55">
        <v>1474364788</v>
      </c>
      <c r="ES2" s="55">
        <v>1474365224</v>
      </c>
      <c r="ET2" s="55">
        <v>1474365527</v>
      </c>
      <c r="EU2" s="55">
        <v>1474365557</v>
      </c>
      <c r="EV2" s="55">
        <v>1474365751</v>
      </c>
      <c r="EW2" s="55">
        <v>1474365758</v>
      </c>
      <c r="EX2" s="55">
        <v>1474366090</v>
      </c>
      <c r="EY2" s="55">
        <v>1474366117</v>
      </c>
      <c r="EZ2" s="55">
        <v>1474366651</v>
      </c>
      <c r="FA2" s="55">
        <v>1474366765</v>
      </c>
      <c r="FB2" s="55">
        <v>1474366925</v>
      </c>
      <c r="FC2" s="55">
        <v>1474367068</v>
      </c>
      <c r="FD2" s="55">
        <v>1474367138</v>
      </c>
      <c r="FE2" s="55">
        <v>1474367251</v>
      </c>
      <c r="FF2" s="55">
        <v>1474367423</v>
      </c>
      <c r="FG2" s="55">
        <v>1474367521</v>
      </c>
      <c r="FH2" s="55">
        <v>1474368116</v>
      </c>
      <c r="FI2" s="55">
        <v>1474368128</v>
      </c>
      <c r="FJ2" s="55">
        <v>1474368141</v>
      </c>
      <c r="FK2" s="55">
        <v>1474368328</v>
      </c>
      <c r="FL2" s="55">
        <v>1474368343</v>
      </c>
      <c r="FM2" s="55">
        <v>1474368363</v>
      </c>
      <c r="FN2" s="55">
        <v>1474368872</v>
      </c>
      <c r="FO2" s="55">
        <v>1474368894</v>
      </c>
      <c r="FP2" s="55">
        <v>1474369081</v>
      </c>
      <c r="FQ2" s="55">
        <v>1474369457</v>
      </c>
      <c r="FR2" s="55">
        <v>1474369797</v>
      </c>
      <c r="FS2" s="55">
        <v>1474369912</v>
      </c>
      <c r="FT2" s="55">
        <v>1474370004</v>
      </c>
      <c r="FU2" s="55">
        <v>1474370035</v>
      </c>
      <c r="FV2" s="55">
        <v>1474370051</v>
      </c>
      <c r="FW2" s="55">
        <v>1474370060</v>
      </c>
      <c r="FX2" s="55">
        <v>1474370319</v>
      </c>
      <c r="FY2" s="55">
        <v>1474370619</v>
      </c>
      <c r="FZ2" s="55">
        <v>1474371396</v>
      </c>
      <c r="GA2" s="55">
        <v>1474371829</v>
      </c>
      <c r="GB2" s="55">
        <v>1474371911</v>
      </c>
      <c r="GC2" s="55">
        <v>1474372249</v>
      </c>
      <c r="GD2" s="55">
        <v>1474372441</v>
      </c>
      <c r="GE2" s="55">
        <v>1474372447</v>
      </c>
      <c r="GF2" s="55">
        <v>1474372490</v>
      </c>
      <c r="GG2" s="55">
        <v>1474372667</v>
      </c>
      <c r="GH2" s="55">
        <v>1474372858</v>
      </c>
      <c r="GI2" s="55">
        <v>1474372942</v>
      </c>
      <c r="GJ2" s="55">
        <v>1474373080</v>
      </c>
      <c r="GK2" s="55">
        <v>1474373199</v>
      </c>
      <c r="GL2" s="55">
        <v>1474373241</v>
      </c>
      <c r="GM2" s="55">
        <v>1474373390</v>
      </c>
      <c r="GN2" s="55">
        <v>1474373703</v>
      </c>
      <c r="GO2" s="55">
        <v>1474373713</v>
      </c>
      <c r="GP2" s="55">
        <v>1474374090</v>
      </c>
      <c r="GQ2" s="55">
        <v>1474374332</v>
      </c>
      <c r="GR2" s="55">
        <v>1474374572</v>
      </c>
      <c r="GS2" s="55">
        <v>1474374661</v>
      </c>
    </row>
    <row r="3" spans="1:201" x14ac:dyDescent="0.2">
      <c r="A3" s="42" t="s">
        <v>91</v>
      </c>
      <c r="B3" s="54">
        <v>3</v>
      </c>
      <c r="C3" s="54">
        <v>3</v>
      </c>
      <c r="D3" s="54">
        <v>1</v>
      </c>
      <c r="E3" s="54">
        <v>2</v>
      </c>
      <c r="F3" s="54">
        <v>3</v>
      </c>
      <c r="G3" s="54">
        <v>2</v>
      </c>
      <c r="H3" s="54">
        <v>2</v>
      </c>
      <c r="I3" s="54">
        <v>5</v>
      </c>
      <c r="J3" s="54">
        <v>3</v>
      </c>
      <c r="K3" s="54">
        <v>4</v>
      </c>
      <c r="L3" s="54">
        <v>4</v>
      </c>
      <c r="M3" s="54">
        <v>4</v>
      </c>
      <c r="N3" s="54">
        <v>2</v>
      </c>
      <c r="O3" s="54">
        <v>4</v>
      </c>
      <c r="P3" s="54">
        <v>3</v>
      </c>
      <c r="Q3" s="54">
        <v>1</v>
      </c>
      <c r="R3" s="54">
        <v>2</v>
      </c>
      <c r="S3" s="54">
        <v>5</v>
      </c>
      <c r="T3" s="54">
        <v>2</v>
      </c>
      <c r="U3" s="54">
        <v>2</v>
      </c>
      <c r="V3" s="54">
        <v>2</v>
      </c>
      <c r="W3" s="54">
        <v>3</v>
      </c>
      <c r="X3" s="54">
        <v>2</v>
      </c>
      <c r="Y3" s="54">
        <v>4</v>
      </c>
      <c r="Z3" s="54">
        <v>5</v>
      </c>
      <c r="AA3" s="54">
        <v>1</v>
      </c>
      <c r="AB3" s="54">
        <v>2</v>
      </c>
      <c r="AC3" s="54">
        <v>1</v>
      </c>
      <c r="AD3" s="54">
        <v>2</v>
      </c>
      <c r="AE3" s="54">
        <v>4</v>
      </c>
      <c r="AF3" s="54">
        <v>1</v>
      </c>
      <c r="AG3" s="54">
        <v>3</v>
      </c>
      <c r="AH3" s="54">
        <v>3</v>
      </c>
      <c r="AI3" s="54">
        <v>4</v>
      </c>
      <c r="AJ3" s="54">
        <v>3</v>
      </c>
      <c r="AK3" s="54">
        <v>3</v>
      </c>
      <c r="AL3" s="54">
        <v>4</v>
      </c>
      <c r="AM3" s="54">
        <v>2</v>
      </c>
      <c r="AN3" s="54">
        <v>3</v>
      </c>
      <c r="AO3" s="54">
        <v>4</v>
      </c>
      <c r="AP3" s="54">
        <v>2</v>
      </c>
      <c r="AQ3" s="54">
        <v>5</v>
      </c>
      <c r="AR3" s="54">
        <v>2</v>
      </c>
      <c r="AS3" s="54">
        <v>1</v>
      </c>
      <c r="AT3" s="54">
        <v>5</v>
      </c>
      <c r="AU3" s="54">
        <v>5</v>
      </c>
      <c r="AV3" s="54">
        <v>5</v>
      </c>
      <c r="AW3" s="54">
        <v>5</v>
      </c>
      <c r="AX3" s="54">
        <v>2</v>
      </c>
      <c r="AY3" s="54">
        <v>5</v>
      </c>
      <c r="AZ3" s="54">
        <v>2</v>
      </c>
      <c r="BA3" s="54">
        <v>5</v>
      </c>
      <c r="BB3" s="54">
        <v>3</v>
      </c>
      <c r="BC3" s="54">
        <v>1</v>
      </c>
      <c r="BD3" s="54">
        <v>3</v>
      </c>
      <c r="BE3" s="54">
        <v>4</v>
      </c>
      <c r="BF3" s="54">
        <v>3</v>
      </c>
      <c r="BG3" s="54">
        <v>3</v>
      </c>
      <c r="BH3" s="54">
        <v>5</v>
      </c>
      <c r="BI3" s="54">
        <v>2</v>
      </c>
      <c r="BJ3" s="54">
        <v>1</v>
      </c>
      <c r="BK3" s="54">
        <v>3</v>
      </c>
      <c r="BL3" s="54">
        <v>5</v>
      </c>
      <c r="BM3" s="54">
        <v>2</v>
      </c>
      <c r="BN3" s="54">
        <v>2</v>
      </c>
      <c r="BO3" s="54">
        <v>4</v>
      </c>
      <c r="BP3" s="54">
        <v>2</v>
      </c>
      <c r="BQ3" s="54">
        <v>5</v>
      </c>
      <c r="BR3" s="54">
        <v>2</v>
      </c>
      <c r="BS3" s="54">
        <v>4</v>
      </c>
      <c r="BT3" s="54">
        <v>5</v>
      </c>
      <c r="BU3" s="54">
        <v>3</v>
      </c>
      <c r="BV3" s="54">
        <v>3</v>
      </c>
      <c r="BW3" s="54">
        <v>3</v>
      </c>
      <c r="BX3" s="54">
        <v>2</v>
      </c>
      <c r="BY3" s="54">
        <v>1</v>
      </c>
      <c r="BZ3" s="54">
        <v>3</v>
      </c>
      <c r="CA3" s="54">
        <v>4</v>
      </c>
      <c r="CB3" s="54">
        <v>3</v>
      </c>
      <c r="CC3" s="54">
        <v>3</v>
      </c>
      <c r="CD3" s="54">
        <v>1</v>
      </c>
      <c r="CE3" s="54">
        <v>2</v>
      </c>
      <c r="CF3" s="54">
        <v>4</v>
      </c>
      <c r="CG3" s="54">
        <v>3</v>
      </c>
      <c r="CH3" s="54">
        <v>2</v>
      </c>
      <c r="CI3" s="54">
        <v>3</v>
      </c>
      <c r="CJ3" s="54">
        <v>2</v>
      </c>
      <c r="CK3" s="54">
        <v>1</v>
      </c>
      <c r="CL3" s="54">
        <v>5</v>
      </c>
      <c r="CM3" s="54">
        <v>5</v>
      </c>
      <c r="CN3" s="54">
        <v>5</v>
      </c>
      <c r="CO3" s="54">
        <v>3</v>
      </c>
      <c r="CP3" s="54">
        <v>5</v>
      </c>
      <c r="CQ3" s="54">
        <v>3</v>
      </c>
      <c r="CR3" s="54">
        <v>5</v>
      </c>
      <c r="CS3" s="54">
        <v>4</v>
      </c>
      <c r="CT3" s="54">
        <v>3</v>
      </c>
      <c r="CU3" s="54">
        <v>5</v>
      </c>
      <c r="CV3" s="54">
        <v>5</v>
      </c>
      <c r="CW3" s="54">
        <v>5</v>
      </c>
      <c r="CX3" s="54">
        <v>2</v>
      </c>
      <c r="CY3" s="54">
        <v>2</v>
      </c>
      <c r="CZ3" s="54">
        <v>5</v>
      </c>
      <c r="DA3" s="54">
        <v>2</v>
      </c>
      <c r="DB3" s="54">
        <v>2</v>
      </c>
      <c r="DC3" s="54">
        <v>5</v>
      </c>
      <c r="DD3" s="54">
        <v>3</v>
      </c>
      <c r="DE3" s="54">
        <v>4</v>
      </c>
      <c r="DF3" s="54">
        <v>1</v>
      </c>
      <c r="DG3" s="54">
        <v>4</v>
      </c>
      <c r="DH3" s="54">
        <v>5</v>
      </c>
      <c r="DI3" s="54">
        <v>5</v>
      </c>
      <c r="DJ3" s="54">
        <v>4</v>
      </c>
      <c r="DK3" s="54">
        <v>4</v>
      </c>
      <c r="DL3" s="54">
        <v>2</v>
      </c>
      <c r="DM3" s="54">
        <v>2</v>
      </c>
      <c r="DN3" s="54">
        <v>3</v>
      </c>
      <c r="DO3" s="54">
        <v>5</v>
      </c>
      <c r="DP3" s="54">
        <v>4</v>
      </c>
      <c r="DQ3" s="54">
        <v>5</v>
      </c>
      <c r="DR3" s="54">
        <v>4</v>
      </c>
      <c r="DS3" s="54">
        <v>2</v>
      </c>
      <c r="DT3" s="54">
        <v>2</v>
      </c>
      <c r="DU3" s="54">
        <v>5</v>
      </c>
      <c r="DV3" s="54">
        <v>5</v>
      </c>
      <c r="DW3" s="54">
        <v>2</v>
      </c>
      <c r="DX3" s="54">
        <v>3</v>
      </c>
      <c r="DY3" s="54">
        <v>2</v>
      </c>
      <c r="DZ3" s="54">
        <v>4</v>
      </c>
      <c r="EA3" s="54">
        <v>2</v>
      </c>
      <c r="EB3" s="54">
        <v>2</v>
      </c>
      <c r="EC3" s="54">
        <v>4</v>
      </c>
      <c r="ED3" s="54">
        <v>3</v>
      </c>
      <c r="EE3" s="54">
        <v>4</v>
      </c>
      <c r="EF3" s="54">
        <v>4</v>
      </c>
      <c r="EG3" s="54">
        <v>4</v>
      </c>
      <c r="EH3" s="54">
        <v>5</v>
      </c>
      <c r="EI3" s="54">
        <v>4</v>
      </c>
      <c r="EJ3" s="54">
        <v>5</v>
      </c>
      <c r="EK3" s="54">
        <v>5</v>
      </c>
      <c r="EL3" s="54">
        <v>3</v>
      </c>
      <c r="EM3" s="54">
        <v>5</v>
      </c>
      <c r="EN3" s="54">
        <v>1</v>
      </c>
      <c r="EO3" s="54">
        <v>5</v>
      </c>
      <c r="EP3" s="54">
        <v>3</v>
      </c>
      <c r="EQ3" s="54">
        <v>4</v>
      </c>
      <c r="ER3" s="54">
        <v>2</v>
      </c>
      <c r="ES3" s="54">
        <v>2</v>
      </c>
      <c r="ET3" s="54">
        <v>3</v>
      </c>
      <c r="EU3" s="54">
        <v>4</v>
      </c>
      <c r="EV3" s="54">
        <v>5</v>
      </c>
      <c r="EW3" s="54">
        <v>4</v>
      </c>
      <c r="EX3" s="54">
        <v>2</v>
      </c>
      <c r="EY3" s="54">
        <v>4</v>
      </c>
      <c r="EZ3" s="54">
        <v>5</v>
      </c>
      <c r="FA3" s="54">
        <v>4</v>
      </c>
      <c r="FB3" s="54">
        <v>3</v>
      </c>
      <c r="FC3" s="54">
        <v>2</v>
      </c>
      <c r="FD3" s="54">
        <v>5</v>
      </c>
      <c r="FE3" s="54">
        <v>5</v>
      </c>
      <c r="FF3" s="54">
        <v>4</v>
      </c>
      <c r="FG3" s="54">
        <v>3</v>
      </c>
      <c r="FH3" s="54">
        <v>2</v>
      </c>
      <c r="FI3" s="54">
        <v>5</v>
      </c>
      <c r="FJ3" s="54">
        <v>3</v>
      </c>
      <c r="FK3" s="54">
        <v>2</v>
      </c>
      <c r="FL3" s="54">
        <v>4</v>
      </c>
      <c r="FM3" s="54">
        <v>2</v>
      </c>
      <c r="FN3" s="54">
        <v>4</v>
      </c>
      <c r="FO3" s="54">
        <v>5</v>
      </c>
      <c r="FP3" s="54">
        <v>4</v>
      </c>
      <c r="FQ3" s="54">
        <v>2</v>
      </c>
      <c r="FR3" s="54">
        <v>2</v>
      </c>
      <c r="FS3" s="54">
        <v>4</v>
      </c>
      <c r="FT3" s="54">
        <v>3</v>
      </c>
      <c r="FU3" s="54">
        <v>5</v>
      </c>
      <c r="FV3" s="54">
        <v>4</v>
      </c>
      <c r="FW3" s="54">
        <v>2</v>
      </c>
      <c r="FX3" s="54">
        <v>4</v>
      </c>
      <c r="FY3" s="54">
        <v>5</v>
      </c>
      <c r="FZ3" s="54">
        <v>5</v>
      </c>
      <c r="GA3" s="54">
        <v>3</v>
      </c>
      <c r="GB3" s="54">
        <v>1</v>
      </c>
      <c r="GC3" s="54">
        <v>5</v>
      </c>
      <c r="GD3" s="54">
        <v>4</v>
      </c>
      <c r="GE3" s="54">
        <v>4</v>
      </c>
      <c r="GF3" s="54">
        <v>2</v>
      </c>
      <c r="GG3" s="54">
        <v>2</v>
      </c>
      <c r="GH3" s="54">
        <v>5</v>
      </c>
      <c r="GI3" s="54">
        <v>3</v>
      </c>
      <c r="GJ3" s="54">
        <v>4</v>
      </c>
      <c r="GK3" s="54">
        <v>3</v>
      </c>
      <c r="GL3" s="54">
        <v>3</v>
      </c>
      <c r="GM3" s="54">
        <v>1</v>
      </c>
      <c r="GN3" s="54">
        <v>2</v>
      </c>
      <c r="GO3" s="54">
        <v>4</v>
      </c>
      <c r="GP3" s="54">
        <v>3</v>
      </c>
      <c r="GQ3" s="54">
        <v>2</v>
      </c>
      <c r="GR3" s="54">
        <v>1</v>
      </c>
      <c r="GS3" s="54">
        <v>3</v>
      </c>
    </row>
    <row r="4" spans="1:201" x14ac:dyDescent="0.2">
      <c r="A4" s="42" t="s">
        <v>92</v>
      </c>
      <c r="B4" s="54">
        <v>4</v>
      </c>
      <c r="C4" s="54">
        <v>5</v>
      </c>
      <c r="D4" s="54">
        <v>1</v>
      </c>
      <c r="E4" s="54">
        <v>5</v>
      </c>
      <c r="F4" s="54">
        <v>2</v>
      </c>
      <c r="G4" s="54">
        <v>2</v>
      </c>
      <c r="H4" s="54">
        <v>2</v>
      </c>
      <c r="I4" s="54">
        <v>5</v>
      </c>
      <c r="J4" s="54">
        <v>5</v>
      </c>
      <c r="K4" s="54">
        <v>2</v>
      </c>
      <c r="L4" s="54">
        <v>5</v>
      </c>
      <c r="M4" s="54">
        <v>4</v>
      </c>
      <c r="N4" s="54">
        <v>4</v>
      </c>
      <c r="O4" s="54">
        <v>5</v>
      </c>
      <c r="P4" s="54">
        <v>3</v>
      </c>
      <c r="Q4" s="54">
        <v>5</v>
      </c>
      <c r="R4" s="54">
        <v>2</v>
      </c>
      <c r="S4" s="54">
        <v>4</v>
      </c>
      <c r="T4" s="54">
        <v>2</v>
      </c>
      <c r="U4" s="54">
        <v>4</v>
      </c>
      <c r="V4" s="54">
        <v>2</v>
      </c>
      <c r="W4" s="54">
        <v>3</v>
      </c>
      <c r="X4" s="54">
        <v>2</v>
      </c>
      <c r="Y4" s="54">
        <v>4</v>
      </c>
      <c r="Z4" s="54">
        <v>5</v>
      </c>
      <c r="AA4" s="54">
        <v>1</v>
      </c>
      <c r="AB4" s="54">
        <v>3</v>
      </c>
      <c r="AC4" s="54">
        <v>3</v>
      </c>
      <c r="AD4" s="54">
        <v>2</v>
      </c>
      <c r="AE4" s="54">
        <v>3</v>
      </c>
      <c r="AF4" s="54">
        <v>1</v>
      </c>
      <c r="AG4" s="54">
        <v>4</v>
      </c>
      <c r="AH4" s="54">
        <v>3</v>
      </c>
      <c r="AI4" s="54">
        <v>5</v>
      </c>
      <c r="AJ4" s="54">
        <v>4</v>
      </c>
      <c r="AK4" s="54">
        <v>3</v>
      </c>
      <c r="AL4" s="54">
        <v>4</v>
      </c>
      <c r="AM4" s="54">
        <v>3</v>
      </c>
      <c r="AN4" s="54">
        <v>3</v>
      </c>
      <c r="AO4" s="54">
        <v>4</v>
      </c>
      <c r="AP4" s="54">
        <v>5</v>
      </c>
      <c r="AQ4" s="54">
        <v>5</v>
      </c>
      <c r="AR4" s="54">
        <v>3</v>
      </c>
      <c r="AS4" s="54">
        <v>3</v>
      </c>
      <c r="AT4" s="54">
        <v>4</v>
      </c>
      <c r="AU4" s="54">
        <v>5</v>
      </c>
      <c r="AV4" s="54">
        <v>4</v>
      </c>
      <c r="AW4" s="54">
        <v>5</v>
      </c>
      <c r="AX4" s="54">
        <v>2</v>
      </c>
      <c r="AY4" s="54">
        <v>5</v>
      </c>
      <c r="AZ4" s="54">
        <v>2</v>
      </c>
      <c r="BA4" s="54">
        <v>5</v>
      </c>
      <c r="BB4" s="54">
        <v>2</v>
      </c>
      <c r="BC4" s="54">
        <v>1</v>
      </c>
      <c r="BD4" s="54">
        <v>2</v>
      </c>
      <c r="BE4" s="54">
        <v>5</v>
      </c>
      <c r="BF4" s="54">
        <v>3</v>
      </c>
      <c r="BG4" s="54">
        <v>5</v>
      </c>
      <c r="BH4" s="54">
        <v>5</v>
      </c>
      <c r="BI4" s="54">
        <v>2</v>
      </c>
      <c r="BJ4" s="54">
        <v>5</v>
      </c>
      <c r="BK4" s="54">
        <v>3</v>
      </c>
      <c r="BL4" s="54">
        <v>4</v>
      </c>
      <c r="BM4" s="54">
        <v>3</v>
      </c>
      <c r="BN4" s="54">
        <v>2</v>
      </c>
      <c r="BO4" s="54">
        <v>2</v>
      </c>
      <c r="BP4" s="54">
        <v>4</v>
      </c>
      <c r="BQ4" s="54">
        <v>5</v>
      </c>
      <c r="BR4" s="54">
        <v>4</v>
      </c>
      <c r="BS4" s="54">
        <v>4</v>
      </c>
      <c r="BT4" s="54">
        <v>5</v>
      </c>
      <c r="BU4" s="54">
        <v>3</v>
      </c>
      <c r="BV4" s="54">
        <v>3</v>
      </c>
      <c r="BW4" s="54">
        <v>5</v>
      </c>
      <c r="BX4" s="54">
        <v>2</v>
      </c>
      <c r="BY4" s="54">
        <v>1</v>
      </c>
      <c r="BZ4" s="54">
        <v>3</v>
      </c>
      <c r="CA4" s="54">
        <v>4</v>
      </c>
      <c r="CB4" s="54">
        <v>5</v>
      </c>
      <c r="CC4" s="54">
        <v>5</v>
      </c>
      <c r="CD4" s="54">
        <v>2</v>
      </c>
      <c r="CE4" s="54">
        <v>2</v>
      </c>
      <c r="CF4" s="54">
        <v>4</v>
      </c>
      <c r="CG4" s="54">
        <v>2</v>
      </c>
      <c r="CH4" s="54">
        <v>3</v>
      </c>
      <c r="CI4" s="54">
        <v>3</v>
      </c>
      <c r="CJ4" s="54">
        <v>1</v>
      </c>
      <c r="CK4" s="54">
        <v>1</v>
      </c>
      <c r="CL4" s="54">
        <v>5</v>
      </c>
      <c r="CM4" s="54">
        <v>5</v>
      </c>
      <c r="CN4" s="54">
        <v>5</v>
      </c>
      <c r="CO4" s="54">
        <v>4</v>
      </c>
      <c r="CP4" s="54">
        <v>5</v>
      </c>
      <c r="CQ4" s="54">
        <v>3</v>
      </c>
      <c r="CR4" s="54">
        <v>5</v>
      </c>
      <c r="CS4" s="54">
        <v>4</v>
      </c>
      <c r="CT4" s="54">
        <v>5</v>
      </c>
      <c r="CU4" s="54">
        <v>5</v>
      </c>
      <c r="CV4" s="54">
        <v>5</v>
      </c>
      <c r="CW4" s="54">
        <v>3</v>
      </c>
      <c r="CX4" s="54">
        <v>2</v>
      </c>
      <c r="CY4" s="54">
        <v>2</v>
      </c>
      <c r="CZ4" s="54">
        <v>5</v>
      </c>
      <c r="DA4" s="54">
        <v>2</v>
      </c>
      <c r="DB4" s="54">
        <v>5</v>
      </c>
      <c r="DC4" s="54">
        <v>5</v>
      </c>
      <c r="DD4" s="54">
        <v>5</v>
      </c>
      <c r="DE4" s="54">
        <v>4</v>
      </c>
      <c r="DF4" s="54">
        <v>3</v>
      </c>
      <c r="DG4" s="54">
        <v>2</v>
      </c>
      <c r="DH4" s="54">
        <v>5</v>
      </c>
      <c r="DI4" s="54">
        <v>5</v>
      </c>
      <c r="DJ4" s="54">
        <v>4</v>
      </c>
      <c r="DK4" s="54">
        <v>4</v>
      </c>
      <c r="DL4" s="54">
        <v>1</v>
      </c>
      <c r="DM4" s="54">
        <v>2</v>
      </c>
      <c r="DN4" s="54">
        <v>3</v>
      </c>
      <c r="DO4" s="54">
        <v>5</v>
      </c>
      <c r="DP4" s="54">
        <v>5</v>
      </c>
      <c r="DQ4" s="54">
        <v>5</v>
      </c>
      <c r="DR4" s="54">
        <v>3</v>
      </c>
      <c r="DS4" s="54">
        <v>3</v>
      </c>
      <c r="DT4" s="54">
        <v>2</v>
      </c>
      <c r="DU4" s="54">
        <v>5</v>
      </c>
      <c r="DV4" s="54">
        <v>5</v>
      </c>
      <c r="DW4" s="54">
        <v>4</v>
      </c>
      <c r="DX4" s="54">
        <v>5</v>
      </c>
      <c r="DY4" s="54">
        <v>2</v>
      </c>
      <c r="DZ4" s="54">
        <v>5</v>
      </c>
      <c r="EA4" s="54">
        <v>3</v>
      </c>
      <c r="EB4" s="54">
        <v>2</v>
      </c>
      <c r="EC4" s="54">
        <v>4</v>
      </c>
      <c r="ED4" s="54">
        <v>4</v>
      </c>
      <c r="EE4" s="54">
        <v>5</v>
      </c>
      <c r="EF4" s="54">
        <v>4</v>
      </c>
      <c r="EG4" s="54">
        <v>4</v>
      </c>
      <c r="EH4" s="54">
        <v>5</v>
      </c>
      <c r="EI4" s="54">
        <v>4</v>
      </c>
      <c r="EJ4" s="54">
        <v>5</v>
      </c>
      <c r="EK4" s="54">
        <v>4</v>
      </c>
      <c r="EL4" s="54">
        <v>4</v>
      </c>
      <c r="EM4" s="54">
        <v>5</v>
      </c>
      <c r="EN4" s="54">
        <v>4</v>
      </c>
      <c r="EO4" s="54">
        <v>5</v>
      </c>
      <c r="EP4" s="54">
        <v>4</v>
      </c>
      <c r="EQ4" s="54">
        <v>2</v>
      </c>
      <c r="ER4" s="54">
        <v>4</v>
      </c>
      <c r="ES4" s="54">
        <v>3</v>
      </c>
      <c r="ET4" s="54">
        <v>4</v>
      </c>
      <c r="EU4" s="54">
        <v>4</v>
      </c>
      <c r="EV4" s="54">
        <v>5</v>
      </c>
      <c r="EW4" s="54">
        <v>2</v>
      </c>
      <c r="EX4" s="54">
        <v>2</v>
      </c>
      <c r="EY4" s="54">
        <v>5</v>
      </c>
      <c r="EZ4" s="54">
        <v>5</v>
      </c>
      <c r="FA4" s="54">
        <v>4</v>
      </c>
      <c r="FB4" s="54">
        <v>1</v>
      </c>
      <c r="FC4" s="54">
        <v>3</v>
      </c>
      <c r="FD4" s="54">
        <v>4</v>
      </c>
      <c r="FE4" s="54">
        <v>5</v>
      </c>
      <c r="FF4" s="54">
        <v>4</v>
      </c>
      <c r="FG4" s="54">
        <v>3</v>
      </c>
      <c r="FH4" s="54">
        <v>3</v>
      </c>
      <c r="FI4" s="54">
        <v>5</v>
      </c>
      <c r="FJ4" s="54">
        <v>4</v>
      </c>
      <c r="FK4" s="54">
        <v>2</v>
      </c>
      <c r="FL4" s="54">
        <v>4</v>
      </c>
      <c r="FM4" s="54">
        <v>3</v>
      </c>
      <c r="FN4" s="54">
        <v>3</v>
      </c>
      <c r="FO4" s="54">
        <v>5</v>
      </c>
      <c r="FP4" s="54">
        <v>4</v>
      </c>
      <c r="FQ4" s="54">
        <v>2</v>
      </c>
      <c r="FR4" s="54">
        <v>2</v>
      </c>
      <c r="FS4" s="54">
        <v>4</v>
      </c>
      <c r="FT4" s="54">
        <v>4</v>
      </c>
      <c r="FU4" s="54">
        <v>2</v>
      </c>
      <c r="FV4" s="54">
        <v>3</v>
      </c>
      <c r="FW4" s="54">
        <v>2</v>
      </c>
      <c r="FX4" s="54">
        <v>5</v>
      </c>
      <c r="FY4" s="54">
        <v>5</v>
      </c>
      <c r="FZ4" s="54">
        <v>2</v>
      </c>
      <c r="GA4" s="54">
        <v>3</v>
      </c>
      <c r="GB4" s="54">
        <v>3</v>
      </c>
      <c r="GC4" s="54">
        <v>4</v>
      </c>
      <c r="GD4" s="54">
        <v>4</v>
      </c>
      <c r="GE4" s="54">
        <v>5</v>
      </c>
      <c r="GF4" s="54">
        <v>4</v>
      </c>
      <c r="GG4" s="54">
        <v>2</v>
      </c>
      <c r="GH4" s="54">
        <v>5</v>
      </c>
      <c r="GI4" s="54">
        <v>5</v>
      </c>
      <c r="GJ4" s="54">
        <v>3</v>
      </c>
      <c r="GK4" s="54">
        <v>3</v>
      </c>
      <c r="GL4" s="54">
        <v>5</v>
      </c>
      <c r="GM4" s="54">
        <v>1</v>
      </c>
      <c r="GN4" s="54">
        <v>2</v>
      </c>
      <c r="GO4" s="54">
        <v>4</v>
      </c>
      <c r="GP4" s="54">
        <v>3</v>
      </c>
      <c r="GQ4" s="54">
        <v>2</v>
      </c>
      <c r="GR4" s="54">
        <v>1</v>
      </c>
      <c r="GS4" s="54">
        <v>2</v>
      </c>
    </row>
    <row r="5" spans="1:201" x14ac:dyDescent="0.2">
      <c r="A5" s="42" t="s">
        <v>93</v>
      </c>
      <c r="B5" s="54">
        <v>2</v>
      </c>
      <c r="C5" s="54">
        <v>2</v>
      </c>
      <c r="D5" s="54">
        <v>2</v>
      </c>
      <c r="E5" s="54">
        <v>1</v>
      </c>
      <c r="F5" s="54">
        <v>4</v>
      </c>
      <c r="G5" s="54">
        <v>3</v>
      </c>
      <c r="H5" s="54">
        <v>4</v>
      </c>
      <c r="I5" s="54">
        <v>3</v>
      </c>
      <c r="J5" s="54">
        <v>2</v>
      </c>
      <c r="K5" s="54">
        <v>2</v>
      </c>
      <c r="L5" s="54">
        <v>2</v>
      </c>
      <c r="M5" s="54">
        <v>2</v>
      </c>
      <c r="N5" s="54">
        <v>2</v>
      </c>
      <c r="O5" s="54">
        <v>2</v>
      </c>
      <c r="P5" s="54">
        <v>1</v>
      </c>
      <c r="Q5" s="54">
        <v>2</v>
      </c>
      <c r="R5" s="54">
        <v>3</v>
      </c>
      <c r="S5" s="54">
        <v>2</v>
      </c>
      <c r="T5" s="54">
        <v>2</v>
      </c>
      <c r="U5" s="54">
        <v>2</v>
      </c>
      <c r="V5" s="54">
        <v>2</v>
      </c>
      <c r="W5" s="54">
        <v>3</v>
      </c>
      <c r="X5" s="54">
        <v>3</v>
      </c>
      <c r="Y5" s="54">
        <v>1</v>
      </c>
      <c r="Z5" s="54">
        <v>2</v>
      </c>
      <c r="AA5" s="54">
        <v>1</v>
      </c>
      <c r="AB5" s="54">
        <v>2</v>
      </c>
      <c r="AC5" s="54">
        <v>1</v>
      </c>
      <c r="AD5" s="54">
        <v>2</v>
      </c>
      <c r="AE5" s="54">
        <v>4</v>
      </c>
      <c r="AF5" s="54">
        <v>1</v>
      </c>
      <c r="AG5" s="54">
        <v>4</v>
      </c>
      <c r="AH5" s="54">
        <v>4</v>
      </c>
      <c r="AI5" s="54">
        <v>2</v>
      </c>
      <c r="AJ5" s="54">
        <v>3</v>
      </c>
      <c r="AK5" s="54">
        <v>3</v>
      </c>
      <c r="AL5" s="54">
        <v>2</v>
      </c>
      <c r="AM5" s="54">
        <v>1</v>
      </c>
      <c r="AN5" s="54">
        <v>2</v>
      </c>
      <c r="AO5" s="54">
        <v>2</v>
      </c>
      <c r="AP5" s="54">
        <v>1</v>
      </c>
      <c r="AQ5" s="54">
        <v>1</v>
      </c>
      <c r="AR5" s="54">
        <v>4</v>
      </c>
      <c r="AS5" s="54">
        <v>3</v>
      </c>
      <c r="AT5" s="54">
        <v>1</v>
      </c>
      <c r="AU5" s="54">
        <v>1</v>
      </c>
      <c r="AV5" s="54">
        <v>1</v>
      </c>
      <c r="AW5" s="54">
        <v>1</v>
      </c>
      <c r="AX5" s="54">
        <v>2</v>
      </c>
      <c r="AY5" s="54">
        <v>1</v>
      </c>
      <c r="AZ5" s="54">
        <v>1</v>
      </c>
      <c r="BA5" s="54">
        <v>1</v>
      </c>
      <c r="BB5" s="54">
        <v>1</v>
      </c>
      <c r="BC5" s="54">
        <v>2</v>
      </c>
      <c r="BD5" s="54">
        <v>2</v>
      </c>
      <c r="BE5" s="54">
        <v>3</v>
      </c>
      <c r="BF5" s="54">
        <v>1</v>
      </c>
      <c r="BG5" s="54">
        <v>2</v>
      </c>
      <c r="BH5" s="54">
        <v>1</v>
      </c>
      <c r="BI5" s="54">
        <v>2</v>
      </c>
      <c r="BJ5" s="54">
        <v>1</v>
      </c>
      <c r="BK5" s="54">
        <v>3</v>
      </c>
      <c r="BL5" s="54">
        <v>3</v>
      </c>
      <c r="BM5" s="54">
        <v>2</v>
      </c>
      <c r="BN5" s="54">
        <v>2</v>
      </c>
      <c r="BO5" s="54">
        <v>4</v>
      </c>
      <c r="BP5" s="54">
        <v>3</v>
      </c>
      <c r="BQ5" s="54">
        <v>2</v>
      </c>
      <c r="BR5" s="54">
        <v>3</v>
      </c>
      <c r="BS5" s="54">
        <v>3</v>
      </c>
      <c r="BT5" s="54">
        <v>5</v>
      </c>
      <c r="BU5" s="54">
        <v>3</v>
      </c>
      <c r="BV5" s="54">
        <v>3</v>
      </c>
      <c r="BW5" s="54">
        <v>1</v>
      </c>
      <c r="BX5" s="54">
        <v>2</v>
      </c>
      <c r="BY5" s="54">
        <v>3</v>
      </c>
      <c r="BZ5" s="54">
        <v>2</v>
      </c>
      <c r="CA5" s="54">
        <v>1</v>
      </c>
      <c r="CB5" s="54">
        <v>1</v>
      </c>
      <c r="CC5" s="54">
        <v>1</v>
      </c>
      <c r="CD5" s="54">
        <v>2</v>
      </c>
      <c r="CE5" s="54">
        <v>1</v>
      </c>
      <c r="CF5" s="54">
        <v>2</v>
      </c>
      <c r="CG5" s="54">
        <v>2</v>
      </c>
      <c r="CH5" s="54">
        <v>2</v>
      </c>
      <c r="CI5" s="54">
        <v>2</v>
      </c>
      <c r="CJ5" s="54">
        <v>4</v>
      </c>
      <c r="CK5" s="54">
        <v>1</v>
      </c>
      <c r="CL5" s="54">
        <v>2</v>
      </c>
      <c r="CM5" s="54">
        <v>1</v>
      </c>
      <c r="CN5" s="54">
        <v>3</v>
      </c>
      <c r="CO5" s="54">
        <v>1</v>
      </c>
      <c r="CP5" s="54">
        <v>2</v>
      </c>
      <c r="CQ5" s="54">
        <v>2</v>
      </c>
      <c r="CR5" s="54">
        <v>1</v>
      </c>
      <c r="CS5" s="54">
        <v>2</v>
      </c>
      <c r="CT5" s="54">
        <v>1</v>
      </c>
      <c r="CU5" s="54">
        <v>1</v>
      </c>
      <c r="CV5" s="54">
        <v>1</v>
      </c>
      <c r="CW5" s="54">
        <v>3</v>
      </c>
      <c r="CX5" s="54">
        <v>2</v>
      </c>
      <c r="CY5" s="54">
        <v>2</v>
      </c>
      <c r="CZ5" s="54">
        <v>2</v>
      </c>
      <c r="DA5" s="54">
        <v>4</v>
      </c>
      <c r="DB5" s="54">
        <v>2</v>
      </c>
      <c r="DC5" s="54">
        <v>3</v>
      </c>
      <c r="DD5" s="54">
        <v>3</v>
      </c>
      <c r="DE5" s="54">
        <v>3</v>
      </c>
      <c r="DF5" s="54">
        <v>3</v>
      </c>
      <c r="DG5" s="54">
        <v>1</v>
      </c>
      <c r="DH5" s="54">
        <v>3</v>
      </c>
      <c r="DI5" s="54">
        <v>1</v>
      </c>
      <c r="DJ5" s="54">
        <v>2</v>
      </c>
      <c r="DK5" s="54">
        <v>3</v>
      </c>
      <c r="DL5" s="54">
        <v>3</v>
      </c>
      <c r="DM5" s="54">
        <v>3</v>
      </c>
      <c r="DN5" s="54">
        <v>3</v>
      </c>
      <c r="DO5" s="54">
        <v>1</v>
      </c>
      <c r="DP5" s="54">
        <v>1</v>
      </c>
      <c r="DQ5" s="54">
        <v>1</v>
      </c>
      <c r="DR5" s="54">
        <v>2</v>
      </c>
      <c r="DS5" s="54">
        <v>4</v>
      </c>
      <c r="DT5" s="54">
        <v>2</v>
      </c>
      <c r="DU5" s="54">
        <v>2</v>
      </c>
      <c r="DV5" s="54">
        <v>1</v>
      </c>
      <c r="DW5" s="54">
        <v>1</v>
      </c>
      <c r="DX5" s="54">
        <v>3</v>
      </c>
      <c r="DY5" s="54">
        <v>2</v>
      </c>
      <c r="DZ5" s="54">
        <v>4</v>
      </c>
      <c r="EA5" s="54">
        <v>3</v>
      </c>
      <c r="EB5" s="54">
        <v>2</v>
      </c>
      <c r="EC5" s="54">
        <v>3</v>
      </c>
      <c r="ED5" s="54">
        <v>3</v>
      </c>
      <c r="EE5" s="54">
        <v>2</v>
      </c>
      <c r="EF5" s="54">
        <v>2</v>
      </c>
      <c r="EG5" s="54">
        <v>3</v>
      </c>
      <c r="EH5" s="54">
        <v>3</v>
      </c>
      <c r="EI5" s="54">
        <v>2</v>
      </c>
      <c r="EJ5" s="54">
        <v>1</v>
      </c>
      <c r="EK5" s="54">
        <v>3</v>
      </c>
      <c r="EL5" s="54">
        <v>3</v>
      </c>
      <c r="EM5" s="54">
        <v>2</v>
      </c>
      <c r="EN5" s="54">
        <v>3</v>
      </c>
      <c r="EO5" s="54">
        <v>2</v>
      </c>
      <c r="EP5" s="54">
        <v>2</v>
      </c>
      <c r="EQ5" s="54">
        <v>4</v>
      </c>
      <c r="ER5" s="54">
        <v>2</v>
      </c>
      <c r="ES5" s="54">
        <v>2</v>
      </c>
      <c r="ET5" s="54">
        <v>1</v>
      </c>
      <c r="EU5" s="54">
        <v>2</v>
      </c>
      <c r="EV5" s="54">
        <v>2</v>
      </c>
      <c r="EW5" s="54">
        <v>3</v>
      </c>
      <c r="EX5" s="54">
        <v>2</v>
      </c>
      <c r="EY5" s="54">
        <v>5</v>
      </c>
      <c r="EZ5" s="54">
        <v>2</v>
      </c>
      <c r="FA5" s="54">
        <v>2</v>
      </c>
      <c r="FB5" s="54">
        <v>1</v>
      </c>
      <c r="FC5" s="54">
        <v>2</v>
      </c>
      <c r="FD5" s="54">
        <v>3</v>
      </c>
      <c r="FE5" s="54">
        <v>2</v>
      </c>
      <c r="FF5" s="54">
        <v>2</v>
      </c>
      <c r="FG5" s="54">
        <v>1</v>
      </c>
      <c r="FH5" s="54">
        <v>1</v>
      </c>
      <c r="FI5" s="54">
        <v>5</v>
      </c>
      <c r="FJ5" s="54">
        <v>1</v>
      </c>
      <c r="FK5" s="54">
        <v>1</v>
      </c>
      <c r="FL5" s="54">
        <v>3</v>
      </c>
      <c r="FM5" s="54">
        <v>3</v>
      </c>
      <c r="FN5" s="54">
        <v>1</v>
      </c>
      <c r="FO5" s="54">
        <v>1</v>
      </c>
      <c r="FP5" s="54">
        <v>4</v>
      </c>
      <c r="FQ5" s="54">
        <v>1</v>
      </c>
      <c r="FR5" s="54">
        <v>2</v>
      </c>
      <c r="FS5" s="54">
        <v>2</v>
      </c>
      <c r="FT5" s="54">
        <v>2</v>
      </c>
      <c r="FU5" s="54">
        <v>4</v>
      </c>
      <c r="FV5" s="54">
        <v>2</v>
      </c>
      <c r="FW5" s="54">
        <v>2</v>
      </c>
      <c r="FX5" s="54">
        <v>1</v>
      </c>
      <c r="FY5" s="54">
        <v>1</v>
      </c>
      <c r="FZ5" s="54">
        <v>4</v>
      </c>
      <c r="GA5" s="54">
        <v>3</v>
      </c>
      <c r="GB5" s="54">
        <v>2</v>
      </c>
      <c r="GC5" s="54">
        <v>2</v>
      </c>
      <c r="GD5" s="54">
        <v>1</v>
      </c>
      <c r="GE5" s="54">
        <v>3</v>
      </c>
      <c r="GF5" s="54">
        <v>1</v>
      </c>
      <c r="GG5" s="54">
        <v>2</v>
      </c>
      <c r="GH5" s="54">
        <v>1</v>
      </c>
      <c r="GI5" s="54">
        <v>2</v>
      </c>
      <c r="GJ5" s="54">
        <v>2</v>
      </c>
      <c r="GK5" s="54">
        <v>3</v>
      </c>
      <c r="GL5" s="54">
        <v>2</v>
      </c>
      <c r="GM5" s="54">
        <v>2</v>
      </c>
      <c r="GN5" s="54">
        <v>2</v>
      </c>
      <c r="GO5" s="54">
        <v>1</v>
      </c>
      <c r="GP5" s="54">
        <v>1</v>
      </c>
      <c r="GQ5" s="54">
        <v>2</v>
      </c>
      <c r="GR5" s="54">
        <v>3</v>
      </c>
      <c r="GS5" s="54">
        <v>2</v>
      </c>
    </row>
    <row r="6" spans="1:201" x14ac:dyDescent="0.2">
      <c r="A6" s="42" t="s">
        <v>94</v>
      </c>
      <c r="B6" s="54">
        <v>2</v>
      </c>
      <c r="C6" s="54">
        <v>2</v>
      </c>
      <c r="D6" s="54">
        <v>2</v>
      </c>
      <c r="E6" s="54">
        <v>3</v>
      </c>
      <c r="F6" s="54">
        <v>4</v>
      </c>
      <c r="G6" s="54">
        <v>4</v>
      </c>
      <c r="H6" s="54">
        <v>1</v>
      </c>
      <c r="I6" s="54">
        <v>3</v>
      </c>
      <c r="J6" s="54">
        <v>5</v>
      </c>
      <c r="K6" s="54">
        <v>4</v>
      </c>
      <c r="L6" s="54">
        <v>4</v>
      </c>
      <c r="M6" s="54">
        <v>3</v>
      </c>
      <c r="N6" s="54">
        <v>4</v>
      </c>
      <c r="O6" s="54">
        <v>2</v>
      </c>
      <c r="P6" s="54">
        <v>3</v>
      </c>
      <c r="Q6" s="54">
        <v>5</v>
      </c>
      <c r="R6" s="54">
        <v>2</v>
      </c>
      <c r="S6" s="54">
        <v>3</v>
      </c>
      <c r="T6" s="54">
        <v>2</v>
      </c>
      <c r="U6" s="54">
        <v>4</v>
      </c>
      <c r="V6" s="54">
        <v>2</v>
      </c>
      <c r="W6" s="54">
        <v>3</v>
      </c>
      <c r="X6" s="54">
        <v>5</v>
      </c>
      <c r="Y6" s="54">
        <v>4</v>
      </c>
      <c r="Z6" s="54">
        <v>2</v>
      </c>
      <c r="AA6" s="54">
        <v>4</v>
      </c>
      <c r="AB6" s="54">
        <v>3</v>
      </c>
      <c r="AC6" s="54">
        <v>1</v>
      </c>
      <c r="AD6" s="54">
        <v>1</v>
      </c>
      <c r="AE6" s="54">
        <v>3</v>
      </c>
      <c r="AF6" s="54">
        <v>5</v>
      </c>
      <c r="AG6" s="54">
        <v>2</v>
      </c>
      <c r="AH6" s="54">
        <v>3</v>
      </c>
      <c r="AI6" s="54">
        <v>4</v>
      </c>
      <c r="AJ6" s="54">
        <v>2</v>
      </c>
      <c r="AK6" s="54">
        <v>3</v>
      </c>
      <c r="AL6" s="54">
        <v>4</v>
      </c>
      <c r="AM6" s="54">
        <v>4</v>
      </c>
      <c r="AN6" s="54">
        <v>1</v>
      </c>
      <c r="AO6" s="54">
        <v>3</v>
      </c>
      <c r="AP6" s="54">
        <v>5</v>
      </c>
      <c r="AQ6" s="54">
        <v>1</v>
      </c>
      <c r="AR6" s="54">
        <v>3</v>
      </c>
      <c r="AS6" s="54">
        <v>3</v>
      </c>
      <c r="AT6" s="54">
        <v>4</v>
      </c>
      <c r="AU6" s="54">
        <v>5</v>
      </c>
      <c r="AV6" s="54">
        <v>1</v>
      </c>
      <c r="AW6" s="54">
        <v>5</v>
      </c>
      <c r="AX6" s="54">
        <v>1</v>
      </c>
      <c r="AY6" s="54">
        <v>3</v>
      </c>
      <c r="AZ6" s="54">
        <v>1</v>
      </c>
      <c r="BA6" s="54">
        <v>5</v>
      </c>
      <c r="BB6" s="54">
        <v>2</v>
      </c>
      <c r="BC6" s="54">
        <v>1</v>
      </c>
      <c r="BD6" s="54">
        <v>2</v>
      </c>
      <c r="BE6" s="54">
        <v>3</v>
      </c>
      <c r="BF6" s="54">
        <v>3</v>
      </c>
      <c r="BG6" s="54">
        <v>3</v>
      </c>
      <c r="BH6" s="54">
        <v>3</v>
      </c>
      <c r="BI6" s="54">
        <v>3</v>
      </c>
      <c r="BJ6" s="54">
        <v>5</v>
      </c>
      <c r="BK6" s="54">
        <v>3</v>
      </c>
      <c r="BL6" s="54">
        <v>3</v>
      </c>
      <c r="BM6" s="54">
        <v>2</v>
      </c>
      <c r="BN6" s="54">
        <v>2</v>
      </c>
      <c r="BO6" s="54">
        <v>4</v>
      </c>
      <c r="BP6" s="54">
        <v>3</v>
      </c>
      <c r="BQ6" s="54">
        <v>5</v>
      </c>
      <c r="BR6" s="54">
        <v>1</v>
      </c>
      <c r="BS6" s="54">
        <v>2</v>
      </c>
      <c r="BT6" s="54">
        <v>5</v>
      </c>
      <c r="BU6" s="54">
        <v>5</v>
      </c>
      <c r="BV6" s="54">
        <v>3</v>
      </c>
      <c r="BW6" s="54">
        <v>4</v>
      </c>
      <c r="BX6" s="54">
        <v>3</v>
      </c>
      <c r="BY6" s="54">
        <v>2</v>
      </c>
      <c r="BZ6" s="54">
        <v>5</v>
      </c>
      <c r="CA6" s="54">
        <v>3</v>
      </c>
      <c r="CB6" s="54">
        <v>1</v>
      </c>
      <c r="CC6" s="54">
        <v>5</v>
      </c>
      <c r="CD6" s="54">
        <v>5</v>
      </c>
      <c r="CE6" s="54">
        <v>1</v>
      </c>
      <c r="CF6" s="54">
        <v>4</v>
      </c>
      <c r="CG6" s="54">
        <v>2</v>
      </c>
      <c r="CH6" s="54">
        <v>4</v>
      </c>
      <c r="CI6" s="54">
        <v>4</v>
      </c>
      <c r="CJ6" s="54">
        <v>3</v>
      </c>
      <c r="CK6" s="54">
        <v>2</v>
      </c>
      <c r="CL6" s="54">
        <v>5</v>
      </c>
      <c r="CM6" s="54">
        <v>3</v>
      </c>
      <c r="CN6" s="54">
        <v>3</v>
      </c>
      <c r="CO6" s="54">
        <v>4</v>
      </c>
      <c r="CP6" s="54">
        <v>2</v>
      </c>
      <c r="CQ6" s="54">
        <v>3</v>
      </c>
      <c r="CR6" s="54">
        <v>5</v>
      </c>
      <c r="CS6" s="54">
        <v>4</v>
      </c>
      <c r="CT6" s="54">
        <v>3</v>
      </c>
      <c r="CU6" s="54">
        <v>5</v>
      </c>
      <c r="CV6" s="54">
        <v>5</v>
      </c>
      <c r="CW6" s="54">
        <v>4</v>
      </c>
      <c r="CX6" s="54">
        <v>2</v>
      </c>
      <c r="CY6" s="54">
        <v>3</v>
      </c>
      <c r="CZ6" s="54">
        <v>5</v>
      </c>
      <c r="DA6" s="54">
        <v>2</v>
      </c>
      <c r="DB6" s="54">
        <v>4</v>
      </c>
      <c r="DC6" s="54">
        <v>2</v>
      </c>
      <c r="DD6" s="54">
        <v>4</v>
      </c>
      <c r="DE6" s="54">
        <v>4</v>
      </c>
      <c r="DF6" s="54">
        <v>5</v>
      </c>
      <c r="DG6" s="54">
        <v>4</v>
      </c>
      <c r="DH6" s="54">
        <v>5</v>
      </c>
      <c r="DI6" s="54">
        <v>2</v>
      </c>
      <c r="DJ6" s="54">
        <v>4</v>
      </c>
      <c r="DK6" s="54">
        <v>2</v>
      </c>
      <c r="DL6" s="54">
        <v>1</v>
      </c>
      <c r="DM6" s="54">
        <v>5</v>
      </c>
      <c r="DN6" s="54">
        <v>3</v>
      </c>
      <c r="DO6" s="54">
        <v>5</v>
      </c>
      <c r="DP6" s="54">
        <v>5</v>
      </c>
      <c r="DQ6" s="54">
        <v>3</v>
      </c>
      <c r="DR6" s="54">
        <v>5</v>
      </c>
      <c r="DS6" s="54">
        <v>2</v>
      </c>
      <c r="DT6" s="54">
        <v>5</v>
      </c>
      <c r="DU6" s="54">
        <v>5</v>
      </c>
      <c r="DV6" s="54">
        <v>3</v>
      </c>
      <c r="DW6" s="54">
        <v>4</v>
      </c>
      <c r="DX6" s="54">
        <v>3</v>
      </c>
      <c r="DY6" s="54">
        <v>2</v>
      </c>
      <c r="DZ6" s="54">
        <v>5</v>
      </c>
      <c r="EA6" s="54">
        <v>4</v>
      </c>
      <c r="EB6" s="54">
        <v>5</v>
      </c>
      <c r="EC6" s="54">
        <v>3</v>
      </c>
      <c r="ED6" s="54">
        <v>2</v>
      </c>
      <c r="EE6" s="54">
        <v>2</v>
      </c>
      <c r="EF6" s="54">
        <v>4</v>
      </c>
      <c r="EG6" s="54">
        <v>4</v>
      </c>
      <c r="EH6" s="54">
        <v>5</v>
      </c>
      <c r="EI6" s="54">
        <v>3</v>
      </c>
      <c r="EJ6" s="54">
        <v>5</v>
      </c>
      <c r="EK6" s="54">
        <v>5</v>
      </c>
      <c r="EL6" s="54">
        <v>5</v>
      </c>
      <c r="EM6" s="54">
        <v>4</v>
      </c>
      <c r="EN6" s="54">
        <v>2</v>
      </c>
      <c r="EO6" s="54">
        <v>5</v>
      </c>
      <c r="EP6" s="54">
        <v>4</v>
      </c>
      <c r="EQ6" s="54">
        <v>2</v>
      </c>
      <c r="ER6" s="54">
        <v>3</v>
      </c>
      <c r="ES6" s="54">
        <v>3</v>
      </c>
      <c r="ET6" s="54">
        <v>4</v>
      </c>
      <c r="EU6" s="54">
        <v>5</v>
      </c>
      <c r="EV6" s="54">
        <v>3</v>
      </c>
      <c r="EW6" s="54">
        <v>4</v>
      </c>
      <c r="EX6" s="54">
        <v>3</v>
      </c>
      <c r="EY6" s="54">
        <v>4</v>
      </c>
      <c r="EZ6" s="54">
        <v>5</v>
      </c>
      <c r="FA6" s="54">
        <v>5</v>
      </c>
      <c r="FB6" s="54">
        <v>3</v>
      </c>
      <c r="FC6" s="54">
        <v>4</v>
      </c>
      <c r="FD6" s="54">
        <v>4</v>
      </c>
      <c r="FE6" s="54">
        <v>5</v>
      </c>
      <c r="FF6" s="54">
        <v>4</v>
      </c>
      <c r="FG6" s="54">
        <v>5</v>
      </c>
      <c r="FH6" s="54">
        <v>5</v>
      </c>
      <c r="FI6" s="54">
        <v>5</v>
      </c>
      <c r="FJ6" s="54">
        <v>5</v>
      </c>
      <c r="FK6" s="54">
        <v>3</v>
      </c>
      <c r="FL6" s="54">
        <v>3</v>
      </c>
      <c r="FM6" s="54">
        <v>4</v>
      </c>
      <c r="FN6" s="54">
        <v>3</v>
      </c>
      <c r="FO6" s="54">
        <v>5</v>
      </c>
      <c r="FP6" s="54">
        <v>4</v>
      </c>
      <c r="FQ6" s="54">
        <v>4</v>
      </c>
      <c r="FR6" s="54">
        <v>3</v>
      </c>
      <c r="FS6" s="54">
        <v>4</v>
      </c>
      <c r="FT6" s="54">
        <v>4</v>
      </c>
      <c r="FU6" s="54">
        <v>2</v>
      </c>
      <c r="FV6" s="54">
        <v>3</v>
      </c>
      <c r="FW6" s="54">
        <v>5</v>
      </c>
      <c r="FX6" s="54">
        <v>3</v>
      </c>
      <c r="FY6" s="54">
        <v>5</v>
      </c>
      <c r="FZ6" s="54">
        <v>2</v>
      </c>
      <c r="GA6" s="54">
        <v>3</v>
      </c>
      <c r="GB6" s="54">
        <v>2</v>
      </c>
      <c r="GC6" s="54">
        <v>3</v>
      </c>
      <c r="GD6" s="54">
        <v>3</v>
      </c>
      <c r="GE6" s="54">
        <v>3</v>
      </c>
      <c r="GF6" s="54">
        <v>2</v>
      </c>
      <c r="GG6" s="54">
        <v>2</v>
      </c>
      <c r="GH6" s="54">
        <v>3</v>
      </c>
      <c r="GI6" s="54">
        <v>4</v>
      </c>
      <c r="GJ6" s="54">
        <v>4</v>
      </c>
      <c r="GK6" s="54">
        <v>3</v>
      </c>
      <c r="GL6" s="54">
        <v>5</v>
      </c>
      <c r="GM6" s="54">
        <v>5</v>
      </c>
      <c r="GN6" s="54">
        <v>2</v>
      </c>
      <c r="GO6" s="54">
        <v>4</v>
      </c>
      <c r="GP6" s="54">
        <v>3</v>
      </c>
      <c r="GQ6" s="54">
        <v>4</v>
      </c>
      <c r="GR6" s="54">
        <v>5</v>
      </c>
      <c r="GS6" s="54">
        <v>3</v>
      </c>
    </row>
    <row r="7" spans="1:201" x14ac:dyDescent="0.2">
      <c r="A7" s="42" t="s">
        <v>95</v>
      </c>
      <c r="B7" s="54">
        <v>5</v>
      </c>
      <c r="C7" s="54">
        <v>4</v>
      </c>
      <c r="D7" s="54">
        <v>1</v>
      </c>
      <c r="E7" s="54">
        <v>3</v>
      </c>
      <c r="F7" s="54">
        <v>2</v>
      </c>
      <c r="G7" s="54">
        <v>2</v>
      </c>
      <c r="H7" s="54">
        <v>2</v>
      </c>
      <c r="I7" s="54">
        <v>4</v>
      </c>
      <c r="J7" s="54">
        <v>1</v>
      </c>
      <c r="K7" s="54">
        <v>1</v>
      </c>
      <c r="L7" s="54">
        <v>3</v>
      </c>
      <c r="M7" s="54">
        <v>3</v>
      </c>
      <c r="N7" s="54">
        <v>4</v>
      </c>
      <c r="O7" s="54">
        <v>5</v>
      </c>
      <c r="P7" s="54">
        <v>3</v>
      </c>
      <c r="Q7" s="54">
        <v>5</v>
      </c>
      <c r="R7" s="54">
        <v>2</v>
      </c>
      <c r="S7" s="54">
        <v>5</v>
      </c>
      <c r="T7" s="54">
        <v>2</v>
      </c>
      <c r="U7" s="54">
        <v>2</v>
      </c>
      <c r="V7" s="54">
        <v>3</v>
      </c>
      <c r="W7" s="54">
        <v>3</v>
      </c>
      <c r="X7" s="54">
        <v>4</v>
      </c>
      <c r="Y7" s="54">
        <v>4</v>
      </c>
      <c r="Z7" s="54">
        <v>5</v>
      </c>
      <c r="AA7" s="54">
        <v>1</v>
      </c>
      <c r="AB7" s="54">
        <v>4</v>
      </c>
      <c r="AC7" s="54">
        <v>1</v>
      </c>
      <c r="AD7" s="54">
        <v>1</v>
      </c>
      <c r="AE7" s="54">
        <v>4</v>
      </c>
      <c r="AF7" s="54">
        <v>1</v>
      </c>
      <c r="AG7" s="54">
        <v>4</v>
      </c>
      <c r="AH7" s="54">
        <v>3</v>
      </c>
      <c r="AI7" s="54">
        <v>2</v>
      </c>
      <c r="AJ7" s="54">
        <v>3</v>
      </c>
      <c r="AK7" s="54">
        <v>3</v>
      </c>
      <c r="AL7" s="54">
        <v>4</v>
      </c>
      <c r="AM7" s="54">
        <v>3</v>
      </c>
      <c r="AN7" s="54">
        <v>3</v>
      </c>
      <c r="AO7" s="54">
        <v>4</v>
      </c>
      <c r="AP7" s="54">
        <v>5</v>
      </c>
      <c r="AQ7" s="54">
        <v>5</v>
      </c>
      <c r="AR7" s="54">
        <v>2</v>
      </c>
      <c r="AS7" s="54">
        <v>4</v>
      </c>
      <c r="AT7" s="54">
        <v>4</v>
      </c>
      <c r="AU7" s="54">
        <v>5</v>
      </c>
      <c r="AV7" s="54">
        <v>3</v>
      </c>
      <c r="AW7" s="54">
        <v>1</v>
      </c>
      <c r="AX7" s="54">
        <v>4</v>
      </c>
      <c r="AY7" s="54">
        <v>5</v>
      </c>
      <c r="AZ7" s="54">
        <v>2</v>
      </c>
      <c r="BA7" s="54">
        <v>5</v>
      </c>
      <c r="BB7" s="54">
        <v>2</v>
      </c>
      <c r="BC7" s="54">
        <v>1</v>
      </c>
      <c r="BD7" s="54">
        <v>4</v>
      </c>
      <c r="BE7" s="54">
        <v>4</v>
      </c>
      <c r="BF7" s="54">
        <v>3</v>
      </c>
      <c r="BG7" s="54">
        <v>2</v>
      </c>
      <c r="BH7" s="54">
        <v>5</v>
      </c>
      <c r="BI7" s="54">
        <v>4</v>
      </c>
      <c r="BJ7" s="54">
        <v>5</v>
      </c>
      <c r="BK7" s="54">
        <v>2</v>
      </c>
      <c r="BL7" s="54">
        <v>5</v>
      </c>
      <c r="BM7" s="54">
        <v>4</v>
      </c>
      <c r="BN7" s="54">
        <v>2</v>
      </c>
      <c r="BO7" s="54">
        <v>3</v>
      </c>
      <c r="BP7" s="54">
        <v>4</v>
      </c>
      <c r="BQ7" s="54">
        <v>5</v>
      </c>
      <c r="BR7" s="54">
        <v>4</v>
      </c>
      <c r="BS7" s="54">
        <v>4</v>
      </c>
      <c r="BT7" s="54">
        <v>1</v>
      </c>
      <c r="BU7" s="54">
        <v>3</v>
      </c>
      <c r="BV7" s="54">
        <v>3</v>
      </c>
      <c r="BW7" s="54">
        <v>3</v>
      </c>
      <c r="BX7" s="54">
        <v>4</v>
      </c>
      <c r="BY7" s="54">
        <v>1</v>
      </c>
      <c r="BZ7" s="54">
        <v>4</v>
      </c>
      <c r="CA7" s="54">
        <v>1</v>
      </c>
      <c r="CB7" s="54">
        <v>4</v>
      </c>
      <c r="CC7" s="54">
        <v>2</v>
      </c>
      <c r="CD7" s="54">
        <v>1</v>
      </c>
      <c r="CE7" s="54">
        <v>4</v>
      </c>
      <c r="CF7" s="54">
        <v>4</v>
      </c>
      <c r="CG7" s="54">
        <v>4</v>
      </c>
      <c r="CH7" s="54">
        <v>3</v>
      </c>
      <c r="CI7" s="54">
        <v>3</v>
      </c>
      <c r="CJ7" s="54">
        <v>3</v>
      </c>
      <c r="CK7" s="54">
        <v>4</v>
      </c>
      <c r="CL7" s="54">
        <v>3</v>
      </c>
      <c r="CM7" s="54">
        <v>5</v>
      </c>
      <c r="CN7" s="54">
        <v>5</v>
      </c>
      <c r="CO7" s="54">
        <v>2</v>
      </c>
      <c r="CP7" s="54">
        <v>5</v>
      </c>
      <c r="CQ7" s="54">
        <v>2</v>
      </c>
      <c r="CR7" s="54">
        <v>5</v>
      </c>
      <c r="CS7" s="54">
        <v>4</v>
      </c>
      <c r="CT7" s="54">
        <v>1</v>
      </c>
      <c r="CU7" s="54">
        <v>5</v>
      </c>
      <c r="CV7" s="54">
        <v>2</v>
      </c>
      <c r="CW7" s="54">
        <v>3</v>
      </c>
      <c r="CX7" s="54">
        <v>4</v>
      </c>
      <c r="CY7" s="54">
        <v>2</v>
      </c>
      <c r="CZ7" s="54">
        <v>4</v>
      </c>
      <c r="DA7" s="54">
        <v>3</v>
      </c>
      <c r="DB7" s="54">
        <v>5</v>
      </c>
      <c r="DC7" s="54">
        <v>5</v>
      </c>
      <c r="DD7" s="54">
        <v>5</v>
      </c>
      <c r="DE7" s="54">
        <v>1</v>
      </c>
      <c r="DF7" s="54">
        <v>1</v>
      </c>
      <c r="DG7" s="54">
        <v>2</v>
      </c>
      <c r="DH7" s="54">
        <v>3</v>
      </c>
      <c r="DI7" s="54">
        <v>5</v>
      </c>
      <c r="DJ7" s="54">
        <v>2</v>
      </c>
      <c r="DK7" s="54">
        <v>4</v>
      </c>
      <c r="DL7" s="54">
        <v>1</v>
      </c>
      <c r="DM7" s="54">
        <v>1</v>
      </c>
      <c r="DN7" s="54">
        <v>3</v>
      </c>
      <c r="DO7" s="54">
        <v>5</v>
      </c>
      <c r="DP7" s="54">
        <v>3</v>
      </c>
      <c r="DQ7" s="54">
        <v>5</v>
      </c>
      <c r="DR7" s="54">
        <v>4</v>
      </c>
      <c r="DS7" s="54">
        <v>4</v>
      </c>
      <c r="DT7" s="54">
        <v>5</v>
      </c>
      <c r="DU7" s="54">
        <v>5</v>
      </c>
      <c r="DV7" s="54">
        <v>4</v>
      </c>
      <c r="DW7" s="54">
        <v>2</v>
      </c>
      <c r="DX7" s="54">
        <v>5</v>
      </c>
      <c r="DY7" s="54">
        <v>2</v>
      </c>
      <c r="DZ7" s="54">
        <v>1</v>
      </c>
      <c r="EA7" s="54">
        <v>4</v>
      </c>
      <c r="EB7" s="54">
        <v>5</v>
      </c>
      <c r="EC7" s="54">
        <v>4</v>
      </c>
      <c r="ED7" s="54">
        <v>2</v>
      </c>
      <c r="EE7" s="54">
        <v>4</v>
      </c>
      <c r="EF7" s="54">
        <v>2</v>
      </c>
      <c r="EG7" s="54">
        <v>4</v>
      </c>
      <c r="EH7" s="54">
        <v>5</v>
      </c>
      <c r="EI7" s="54">
        <v>2</v>
      </c>
      <c r="EJ7" s="54">
        <v>1</v>
      </c>
      <c r="EK7" s="54">
        <v>5</v>
      </c>
      <c r="EL7" s="54">
        <v>5</v>
      </c>
      <c r="EM7" s="54">
        <v>3</v>
      </c>
      <c r="EN7" s="54">
        <v>3</v>
      </c>
      <c r="EO7" s="54">
        <v>3</v>
      </c>
      <c r="EP7" s="54">
        <v>4</v>
      </c>
      <c r="EQ7" s="54">
        <v>4</v>
      </c>
      <c r="ER7" s="54">
        <v>4</v>
      </c>
      <c r="ES7" s="54">
        <v>5</v>
      </c>
      <c r="ET7" s="54">
        <v>2</v>
      </c>
      <c r="EU7" s="54">
        <v>4</v>
      </c>
      <c r="EV7" s="54">
        <v>5</v>
      </c>
      <c r="EW7" s="54">
        <v>2</v>
      </c>
      <c r="EX7" s="54">
        <v>3</v>
      </c>
      <c r="EY7" s="54">
        <v>4</v>
      </c>
      <c r="EZ7" s="54">
        <v>5</v>
      </c>
      <c r="FA7" s="54">
        <v>4</v>
      </c>
      <c r="FB7" s="54">
        <v>1</v>
      </c>
      <c r="FC7" s="54">
        <v>2</v>
      </c>
      <c r="FD7" s="54">
        <v>2</v>
      </c>
      <c r="FE7" s="54">
        <v>5</v>
      </c>
      <c r="FF7" s="54">
        <v>4</v>
      </c>
      <c r="FG7" s="54">
        <v>3</v>
      </c>
      <c r="FH7" s="54">
        <v>4</v>
      </c>
      <c r="FI7" s="54">
        <v>5</v>
      </c>
      <c r="FJ7" s="54">
        <v>3</v>
      </c>
      <c r="FK7" s="54">
        <v>2</v>
      </c>
      <c r="FL7" s="54">
        <v>2</v>
      </c>
      <c r="FM7" s="54">
        <v>3</v>
      </c>
      <c r="FN7" s="54">
        <v>3</v>
      </c>
      <c r="FO7" s="54">
        <v>5</v>
      </c>
      <c r="FP7" s="54">
        <v>2</v>
      </c>
      <c r="FQ7" s="54">
        <v>1</v>
      </c>
      <c r="FR7" s="54">
        <v>3</v>
      </c>
      <c r="FS7" s="54">
        <v>2</v>
      </c>
      <c r="FT7" s="54">
        <v>4</v>
      </c>
      <c r="FU7" s="54">
        <v>5</v>
      </c>
      <c r="FV7" s="54">
        <v>2</v>
      </c>
      <c r="FW7" s="54">
        <v>5</v>
      </c>
      <c r="FX7" s="54">
        <v>4</v>
      </c>
      <c r="FY7" s="54">
        <v>5</v>
      </c>
      <c r="FZ7" s="54">
        <v>2</v>
      </c>
      <c r="GA7" s="54">
        <v>4</v>
      </c>
      <c r="GB7" s="54">
        <v>1</v>
      </c>
      <c r="GC7" s="54">
        <v>3</v>
      </c>
      <c r="GD7" s="54">
        <v>4</v>
      </c>
      <c r="GE7" s="54">
        <v>4</v>
      </c>
      <c r="GF7" s="54">
        <v>3</v>
      </c>
      <c r="GG7" s="54">
        <v>4</v>
      </c>
      <c r="GH7" s="54">
        <v>1</v>
      </c>
      <c r="GI7" s="54">
        <v>3</v>
      </c>
      <c r="GJ7" s="54">
        <v>2</v>
      </c>
      <c r="GK7" s="54">
        <v>5</v>
      </c>
      <c r="GL7" s="54">
        <v>4</v>
      </c>
      <c r="GM7" s="54">
        <v>2</v>
      </c>
      <c r="GN7" s="54">
        <v>4</v>
      </c>
      <c r="GO7" s="54">
        <v>5</v>
      </c>
      <c r="GP7" s="54">
        <v>3</v>
      </c>
      <c r="GQ7" s="54">
        <v>2</v>
      </c>
      <c r="GR7" s="54">
        <v>2</v>
      </c>
      <c r="GS7" s="54">
        <v>3</v>
      </c>
    </row>
    <row r="8" spans="1:201" x14ac:dyDescent="0.2">
      <c r="A8" s="42" t="s">
        <v>96</v>
      </c>
      <c r="B8" s="54">
        <v>1</v>
      </c>
      <c r="C8" s="54">
        <v>4</v>
      </c>
      <c r="D8" s="54">
        <v>1</v>
      </c>
      <c r="E8" s="54">
        <v>2</v>
      </c>
      <c r="F8" s="54">
        <v>4</v>
      </c>
      <c r="G8" s="54">
        <v>4</v>
      </c>
      <c r="H8" s="54">
        <v>4</v>
      </c>
      <c r="I8" s="54">
        <v>3</v>
      </c>
      <c r="J8" s="54">
        <v>5</v>
      </c>
      <c r="K8" s="54">
        <v>2</v>
      </c>
      <c r="L8" s="54">
        <v>5</v>
      </c>
      <c r="M8" s="54">
        <v>4</v>
      </c>
      <c r="N8" s="54">
        <v>2</v>
      </c>
      <c r="O8" s="54">
        <v>2</v>
      </c>
      <c r="P8" s="54">
        <v>5</v>
      </c>
      <c r="Q8" s="54">
        <v>5</v>
      </c>
      <c r="R8" s="54">
        <v>3</v>
      </c>
      <c r="S8" s="54">
        <v>3</v>
      </c>
      <c r="T8" s="54">
        <v>2</v>
      </c>
      <c r="U8" s="54">
        <v>3</v>
      </c>
      <c r="V8" s="54">
        <v>2</v>
      </c>
      <c r="W8" s="54">
        <v>3</v>
      </c>
      <c r="X8" s="54">
        <v>2</v>
      </c>
      <c r="Y8" s="54">
        <v>3</v>
      </c>
      <c r="Z8" s="54">
        <v>2</v>
      </c>
      <c r="AA8" s="54">
        <v>4</v>
      </c>
      <c r="AB8" s="54">
        <v>3</v>
      </c>
      <c r="AC8" s="54">
        <v>1</v>
      </c>
      <c r="AD8" s="54">
        <v>1</v>
      </c>
      <c r="AE8" s="54">
        <v>2</v>
      </c>
      <c r="AF8" s="54">
        <v>5</v>
      </c>
      <c r="AG8" s="54">
        <v>2</v>
      </c>
      <c r="AH8" s="54">
        <v>3</v>
      </c>
      <c r="AI8" s="54">
        <v>4</v>
      </c>
      <c r="AJ8" s="54">
        <v>4</v>
      </c>
      <c r="AK8" s="54">
        <v>3</v>
      </c>
      <c r="AL8" s="54">
        <v>4</v>
      </c>
      <c r="AM8" s="54">
        <v>2</v>
      </c>
      <c r="AN8" s="54">
        <v>2</v>
      </c>
      <c r="AO8" s="54">
        <v>3</v>
      </c>
      <c r="AP8" s="54">
        <v>4</v>
      </c>
      <c r="AQ8" s="54">
        <v>1</v>
      </c>
      <c r="AR8" s="54">
        <v>3</v>
      </c>
      <c r="AS8" s="54">
        <v>1</v>
      </c>
      <c r="AT8" s="54">
        <v>2</v>
      </c>
      <c r="AU8" s="54">
        <v>5</v>
      </c>
      <c r="AV8" s="54">
        <v>1</v>
      </c>
      <c r="AW8" s="54">
        <v>5</v>
      </c>
      <c r="AX8" s="54">
        <v>1</v>
      </c>
      <c r="AY8" s="54">
        <v>1</v>
      </c>
      <c r="AZ8" s="54">
        <v>1</v>
      </c>
      <c r="BA8" s="54">
        <v>5</v>
      </c>
      <c r="BB8" s="54">
        <v>3</v>
      </c>
      <c r="BC8" s="54">
        <v>1</v>
      </c>
      <c r="BD8" s="54">
        <v>5</v>
      </c>
      <c r="BE8" s="54">
        <v>2</v>
      </c>
      <c r="BF8" s="54">
        <v>1</v>
      </c>
      <c r="BG8" s="54">
        <v>3</v>
      </c>
      <c r="BH8" s="54">
        <v>2</v>
      </c>
      <c r="BI8" s="54">
        <v>3</v>
      </c>
      <c r="BJ8" s="54">
        <v>3</v>
      </c>
      <c r="BK8" s="54">
        <v>2</v>
      </c>
      <c r="BL8" s="54">
        <v>5</v>
      </c>
      <c r="BM8" s="54">
        <v>4</v>
      </c>
      <c r="BN8" s="54">
        <v>2</v>
      </c>
      <c r="BO8" s="54">
        <v>4</v>
      </c>
      <c r="BP8" s="54">
        <v>4</v>
      </c>
      <c r="BQ8" s="54">
        <v>5</v>
      </c>
      <c r="BR8" s="54">
        <v>1</v>
      </c>
      <c r="BS8" s="54">
        <v>2</v>
      </c>
      <c r="BT8" s="54">
        <v>5</v>
      </c>
      <c r="BU8" s="54">
        <v>5</v>
      </c>
      <c r="BV8" s="54">
        <v>3</v>
      </c>
      <c r="BW8" s="54">
        <v>3</v>
      </c>
      <c r="BX8" s="54">
        <v>2</v>
      </c>
      <c r="BY8" s="54">
        <v>4</v>
      </c>
      <c r="BZ8" s="54">
        <v>3</v>
      </c>
      <c r="CA8" s="54">
        <v>1</v>
      </c>
      <c r="CB8" s="54">
        <v>5</v>
      </c>
      <c r="CC8" s="54">
        <v>3</v>
      </c>
      <c r="CD8" s="54">
        <v>5</v>
      </c>
      <c r="CE8" s="54">
        <v>1</v>
      </c>
      <c r="CF8" s="54">
        <v>4</v>
      </c>
      <c r="CG8" s="54">
        <v>2</v>
      </c>
      <c r="CH8" s="54">
        <v>1</v>
      </c>
      <c r="CI8" s="54">
        <v>5</v>
      </c>
      <c r="CJ8" s="54">
        <v>5</v>
      </c>
      <c r="CK8" s="54">
        <v>1</v>
      </c>
      <c r="CL8" s="54">
        <v>2</v>
      </c>
      <c r="CM8" s="54">
        <v>2</v>
      </c>
      <c r="CN8" s="54">
        <v>2</v>
      </c>
      <c r="CO8" s="54">
        <v>3</v>
      </c>
      <c r="CP8" s="54">
        <v>2</v>
      </c>
      <c r="CQ8" s="54">
        <v>1</v>
      </c>
      <c r="CR8" s="54">
        <v>1</v>
      </c>
      <c r="CS8" s="54">
        <v>2</v>
      </c>
      <c r="CT8" s="54">
        <v>3</v>
      </c>
      <c r="CU8" s="54">
        <v>4</v>
      </c>
      <c r="CV8" s="54">
        <v>3</v>
      </c>
      <c r="CW8" s="54">
        <v>3</v>
      </c>
      <c r="CX8" s="54">
        <v>2</v>
      </c>
      <c r="CY8" s="54">
        <v>3</v>
      </c>
      <c r="CZ8" s="54">
        <v>3</v>
      </c>
      <c r="DA8" s="54">
        <v>2</v>
      </c>
      <c r="DB8" s="54">
        <v>4</v>
      </c>
      <c r="DC8" s="54">
        <v>2</v>
      </c>
      <c r="DD8" s="54">
        <v>2</v>
      </c>
      <c r="DE8" s="54">
        <v>4</v>
      </c>
      <c r="DF8" s="54">
        <v>5</v>
      </c>
      <c r="DG8" s="54">
        <v>4</v>
      </c>
      <c r="DH8" s="54">
        <v>5</v>
      </c>
      <c r="DI8" s="54">
        <v>1</v>
      </c>
      <c r="DJ8" s="54">
        <v>2</v>
      </c>
      <c r="DK8" s="54">
        <v>1</v>
      </c>
      <c r="DL8" s="54">
        <v>1</v>
      </c>
      <c r="DM8" s="54">
        <v>3</v>
      </c>
      <c r="DN8" s="54">
        <v>3</v>
      </c>
      <c r="DO8" s="54">
        <v>5</v>
      </c>
      <c r="DP8" s="54">
        <v>3</v>
      </c>
      <c r="DQ8" s="54">
        <v>5</v>
      </c>
      <c r="DR8" s="54">
        <v>1</v>
      </c>
      <c r="DS8" s="54">
        <v>2</v>
      </c>
      <c r="DT8" s="54">
        <v>1</v>
      </c>
      <c r="DU8" s="54">
        <v>2</v>
      </c>
      <c r="DV8" s="54">
        <v>3</v>
      </c>
      <c r="DW8" s="54">
        <v>4</v>
      </c>
      <c r="DX8" s="54">
        <v>4</v>
      </c>
      <c r="DY8" s="54">
        <v>2</v>
      </c>
      <c r="DZ8" s="54">
        <v>5</v>
      </c>
      <c r="EA8" s="54">
        <v>3</v>
      </c>
      <c r="EB8" s="54">
        <v>5</v>
      </c>
      <c r="EC8" s="54">
        <v>3</v>
      </c>
      <c r="ED8" s="54">
        <v>3</v>
      </c>
      <c r="EE8" s="54">
        <v>3</v>
      </c>
      <c r="EF8" s="54">
        <v>3</v>
      </c>
      <c r="EG8" s="54">
        <v>4</v>
      </c>
      <c r="EH8" s="54">
        <v>5</v>
      </c>
      <c r="EI8" s="54">
        <v>3</v>
      </c>
      <c r="EJ8" s="54">
        <v>5</v>
      </c>
      <c r="EK8" s="54">
        <v>5</v>
      </c>
      <c r="EL8" s="54">
        <v>5</v>
      </c>
      <c r="EM8" s="54">
        <v>4</v>
      </c>
      <c r="EN8" s="54">
        <v>4</v>
      </c>
      <c r="EO8" s="54">
        <v>2</v>
      </c>
      <c r="EP8" s="54">
        <v>2</v>
      </c>
      <c r="EQ8" s="54">
        <v>2</v>
      </c>
      <c r="ER8" s="54">
        <v>2</v>
      </c>
      <c r="ES8" s="54">
        <v>3</v>
      </c>
      <c r="ET8" s="54">
        <v>3</v>
      </c>
      <c r="EU8" s="54">
        <v>5</v>
      </c>
      <c r="EV8" s="54">
        <v>3</v>
      </c>
      <c r="EW8" s="54">
        <v>5</v>
      </c>
      <c r="EX8" s="54">
        <v>1</v>
      </c>
      <c r="EY8" s="54">
        <v>5</v>
      </c>
      <c r="EZ8" s="54">
        <v>4</v>
      </c>
      <c r="FA8" s="54">
        <v>5</v>
      </c>
      <c r="FB8" s="54">
        <v>3</v>
      </c>
      <c r="FC8" s="54">
        <v>5</v>
      </c>
      <c r="FD8" s="54">
        <v>5</v>
      </c>
      <c r="FE8" s="54">
        <v>5</v>
      </c>
      <c r="FF8" s="54">
        <v>4</v>
      </c>
      <c r="FG8" s="54">
        <v>5</v>
      </c>
      <c r="FH8" s="54">
        <v>5</v>
      </c>
      <c r="FI8" s="54">
        <v>5</v>
      </c>
      <c r="FJ8" s="54">
        <v>5</v>
      </c>
      <c r="FK8" s="54">
        <v>3</v>
      </c>
      <c r="FL8" s="54">
        <v>2</v>
      </c>
      <c r="FM8" s="54">
        <v>3</v>
      </c>
      <c r="FN8" s="54">
        <v>2</v>
      </c>
      <c r="FO8" s="54">
        <v>5</v>
      </c>
      <c r="FP8" s="54">
        <v>4</v>
      </c>
      <c r="FQ8" s="54">
        <v>5</v>
      </c>
      <c r="FR8" s="54">
        <v>3</v>
      </c>
      <c r="FS8" s="54">
        <v>1</v>
      </c>
      <c r="FT8" s="54">
        <v>4</v>
      </c>
      <c r="FU8" s="54">
        <v>3</v>
      </c>
      <c r="FV8" s="54">
        <v>3</v>
      </c>
      <c r="FW8" s="54">
        <v>3</v>
      </c>
      <c r="FX8" s="54">
        <v>5</v>
      </c>
      <c r="FY8" s="54">
        <v>5</v>
      </c>
      <c r="FZ8" s="54">
        <v>4</v>
      </c>
      <c r="GA8" s="54">
        <v>3</v>
      </c>
      <c r="GB8" s="54">
        <v>2</v>
      </c>
      <c r="GC8" s="54">
        <v>3</v>
      </c>
      <c r="GD8" s="54">
        <v>3</v>
      </c>
      <c r="GE8" s="54">
        <v>4</v>
      </c>
      <c r="GF8" s="54">
        <v>2</v>
      </c>
      <c r="GG8" s="54">
        <v>2</v>
      </c>
      <c r="GH8" s="54">
        <v>1</v>
      </c>
      <c r="GI8" s="54">
        <v>4</v>
      </c>
      <c r="GJ8" s="54">
        <v>5</v>
      </c>
      <c r="GK8" s="54">
        <v>3</v>
      </c>
      <c r="GL8" s="54">
        <v>5</v>
      </c>
      <c r="GM8" s="54">
        <v>2</v>
      </c>
      <c r="GN8" s="54">
        <v>2</v>
      </c>
      <c r="GO8" s="54">
        <v>3</v>
      </c>
      <c r="GP8" s="54">
        <v>3</v>
      </c>
      <c r="GQ8" s="54">
        <v>2</v>
      </c>
      <c r="GR8" s="54">
        <v>3</v>
      </c>
      <c r="GS8" s="54">
        <v>1</v>
      </c>
    </row>
    <row r="9" spans="1:201" x14ac:dyDescent="0.2">
      <c r="A9" s="42" t="s">
        <v>97</v>
      </c>
      <c r="B9" s="54">
        <v>1</v>
      </c>
      <c r="C9" s="54">
        <v>1</v>
      </c>
      <c r="D9" s="54">
        <v>3</v>
      </c>
      <c r="E9" s="54">
        <v>2</v>
      </c>
      <c r="F9" s="54">
        <v>1</v>
      </c>
      <c r="G9" s="54">
        <v>1</v>
      </c>
      <c r="H9" s="54">
        <v>1</v>
      </c>
      <c r="I9" s="54">
        <v>3</v>
      </c>
      <c r="J9" s="54">
        <v>2</v>
      </c>
      <c r="K9" s="54">
        <v>1</v>
      </c>
      <c r="L9" s="54">
        <v>1</v>
      </c>
      <c r="M9" s="54">
        <v>2</v>
      </c>
      <c r="N9" s="54">
        <v>2</v>
      </c>
      <c r="O9" s="54">
        <v>2</v>
      </c>
      <c r="P9" s="54">
        <v>2</v>
      </c>
      <c r="Q9" s="54">
        <v>1</v>
      </c>
      <c r="R9" s="54">
        <v>2</v>
      </c>
      <c r="S9" s="54">
        <v>1</v>
      </c>
      <c r="T9" s="54">
        <v>2</v>
      </c>
      <c r="U9" s="54">
        <v>3</v>
      </c>
      <c r="V9" s="54">
        <v>1</v>
      </c>
      <c r="W9" s="54">
        <v>3</v>
      </c>
      <c r="X9" s="54">
        <v>1</v>
      </c>
      <c r="Y9" s="54">
        <v>1</v>
      </c>
      <c r="Z9" s="54">
        <v>3</v>
      </c>
      <c r="AA9" s="54">
        <v>2</v>
      </c>
      <c r="AB9" s="54">
        <v>1</v>
      </c>
      <c r="AC9" s="54">
        <v>1</v>
      </c>
      <c r="AD9" s="54">
        <v>2</v>
      </c>
      <c r="AE9" s="54">
        <v>2</v>
      </c>
      <c r="AF9" s="54">
        <v>1</v>
      </c>
      <c r="AG9" s="54">
        <v>3</v>
      </c>
      <c r="AH9" s="54">
        <v>3</v>
      </c>
      <c r="AI9" s="54">
        <v>1</v>
      </c>
      <c r="AJ9" s="54">
        <v>2</v>
      </c>
      <c r="AK9" s="54">
        <v>3</v>
      </c>
      <c r="AL9" s="54">
        <v>1</v>
      </c>
      <c r="AM9" s="54">
        <v>1</v>
      </c>
      <c r="AN9" s="54">
        <v>1</v>
      </c>
      <c r="AO9" s="54">
        <v>2</v>
      </c>
      <c r="AP9" s="54">
        <v>1</v>
      </c>
      <c r="AQ9" s="54">
        <v>1</v>
      </c>
      <c r="AR9" s="54">
        <v>3</v>
      </c>
      <c r="AS9" s="54">
        <v>3</v>
      </c>
      <c r="AT9" s="54">
        <v>2</v>
      </c>
      <c r="AU9" s="54">
        <v>5</v>
      </c>
      <c r="AV9" s="54">
        <v>1</v>
      </c>
      <c r="AW9" s="54">
        <v>5</v>
      </c>
      <c r="AX9" s="54">
        <v>1</v>
      </c>
      <c r="AY9" s="54">
        <v>1</v>
      </c>
      <c r="AZ9" s="54">
        <v>1</v>
      </c>
      <c r="BA9" s="54">
        <v>3</v>
      </c>
      <c r="BB9" s="54">
        <v>2</v>
      </c>
      <c r="BC9" s="54">
        <v>1</v>
      </c>
      <c r="BD9" s="54">
        <v>1</v>
      </c>
      <c r="BE9" s="54">
        <v>3</v>
      </c>
      <c r="BF9" s="54">
        <v>1</v>
      </c>
      <c r="BG9" s="54">
        <v>1</v>
      </c>
      <c r="BH9" s="54">
        <v>1</v>
      </c>
      <c r="BI9" s="54">
        <v>2</v>
      </c>
      <c r="BJ9" s="54">
        <v>3</v>
      </c>
      <c r="BK9" s="54">
        <v>3</v>
      </c>
      <c r="BL9" s="54">
        <v>1</v>
      </c>
      <c r="BM9" s="54">
        <v>1</v>
      </c>
      <c r="BN9" s="54">
        <v>2</v>
      </c>
      <c r="BO9" s="54">
        <v>3</v>
      </c>
      <c r="BP9" s="54">
        <v>2</v>
      </c>
      <c r="BQ9" s="54">
        <v>2</v>
      </c>
      <c r="BR9" s="54">
        <v>2</v>
      </c>
      <c r="BS9" s="54">
        <v>2</v>
      </c>
      <c r="BT9" s="54">
        <v>1</v>
      </c>
      <c r="BU9" s="54">
        <v>2</v>
      </c>
      <c r="BV9" s="54">
        <v>4</v>
      </c>
      <c r="BW9" s="54">
        <v>3</v>
      </c>
      <c r="BX9" s="54">
        <v>3</v>
      </c>
      <c r="BY9" s="54">
        <v>1</v>
      </c>
      <c r="BZ9" s="54">
        <v>2</v>
      </c>
      <c r="CA9" s="54">
        <v>1</v>
      </c>
      <c r="CB9" s="54">
        <v>1</v>
      </c>
      <c r="CC9" s="54">
        <v>3</v>
      </c>
      <c r="CD9" s="54">
        <v>3</v>
      </c>
      <c r="CE9" s="54">
        <v>3</v>
      </c>
      <c r="CF9" s="54">
        <v>3</v>
      </c>
      <c r="CG9" s="54">
        <v>2</v>
      </c>
      <c r="CH9" s="54">
        <v>1</v>
      </c>
      <c r="CI9" s="54">
        <v>2</v>
      </c>
      <c r="CJ9" s="54">
        <v>5</v>
      </c>
      <c r="CK9" s="54">
        <v>2</v>
      </c>
      <c r="CL9" s="54">
        <v>2</v>
      </c>
      <c r="CM9" s="54">
        <v>2</v>
      </c>
      <c r="CN9" s="54">
        <v>4</v>
      </c>
      <c r="CO9" s="54">
        <v>2</v>
      </c>
      <c r="CP9" s="54">
        <v>2</v>
      </c>
      <c r="CQ9" s="54">
        <v>4</v>
      </c>
      <c r="CR9" s="54">
        <v>2</v>
      </c>
      <c r="CS9" s="54">
        <v>2</v>
      </c>
      <c r="CT9" s="54">
        <v>1</v>
      </c>
      <c r="CU9" s="54">
        <v>1</v>
      </c>
      <c r="CV9" s="54">
        <v>4</v>
      </c>
      <c r="CW9" s="54">
        <v>4</v>
      </c>
      <c r="CX9" s="54">
        <v>2</v>
      </c>
      <c r="CY9" s="54">
        <v>2</v>
      </c>
      <c r="CZ9" s="54">
        <v>5</v>
      </c>
      <c r="DA9" s="54">
        <v>3</v>
      </c>
      <c r="DB9" s="54">
        <v>1</v>
      </c>
      <c r="DC9" s="54">
        <v>2</v>
      </c>
      <c r="DD9" s="54">
        <v>2</v>
      </c>
      <c r="DE9" s="54">
        <v>1</v>
      </c>
      <c r="DF9" s="54">
        <v>2</v>
      </c>
      <c r="DG9" s="54">
        <v>1</v>
      </c>
      <c r="DH9" s="54">
        <v>1</v>
      </c>
      <c r="DI9" s="54">
        <v>3</v>
      </c>
      <c r="DJ9" s="54">
        <v>2</v>
      </c>
      <c r="DK9" s="54">
        <v>1</v>
      </c>
      <c r="DL9" s="54">
        <v>2</v>
      </c>
      <c r="DM9" s="54">
        <v>3</v>
      </c>
      <c r="DN9" s="54">
        <v>3</v>
      </c>
      <c r="DO9" s="54">
        <v>2</v>
      </c>
      <c r="DP9" s="54">
        <v>4</v>
      </c>
      <c r="DQ9" s="54">
        <v>3</v>
      </c>
      <c r="DR9" s="54">
        <v>2</v>
      </c>
      <c r="DS9" s="54">
        <v>1</v>
      </c>
      <c r="DT9" s="54">
        <v>3</v>
      </c>
      <c r="DU9" s="54">
        <v>1</v>
      </c>
      <c r="DV9" s="54">
        <v>3</v>
      </c>
      <c r="DW9" s="54">
        <v>1</v>
      </c>
      <c r="DX9" s="54">
        <v>3</v>
      </c>
      <c r="DY9" s="54">
        <v>1</v>
      </c>
      <c r="DZ9" s="54">
        <v>3</v>
      </c>
      <c r="EA9" s="54">
        <v>1</v>
      </c>
      <c r="EB9" s="54">
        <v>1</v>
      </c>
      <c r="EC9" s="54">
        <v>2</v>
      </c>
      <c r="ED9" s="54">
        <v>2</v>
      </c>
      <c r="EE9" s="54">
        <v>2</v>
      </c>
      <c r="EF9" s="54">
        <v>2</v>
      </c>
      <c r="EG9" s="54">
        <v>1</v>
      </c>
      <c r="EH9" s="54">
        <v>2</v>
      </c>
      <c r="EI9" s="54">
        <v>2</v>
      </c>
      <c r="EJ9" s="54">
        <v>5</v>
      </c>
      <c r="EK9" s="54">
        <v>1</v>
      </c>
      <c r="EL9" s="54">
        <v>3</v>
      </c>
      <c r="EM9" s="54">
        <v>3</v>
      </c>
      <c r="EN9" s="54">
        <v>5</v>
      </c>
      <c r="EO9" s="54">
        <v>3</v>
      </c>
      <c r="EP9" s="54">
        <v>3</v>
      </c>
      <c r="EQ9" s="54">
        <v>2</v>
      </c>
      <c r="ER9" s="54">
        <v>2</v>
      </c>
      <c r="ES9" s="54">
        <v>2</v>
      </c>
      <c r="ET9" s="54">
        <v>1</v>
      </c>
      <c r="EU9" s="54">
        <v>2</v>
      </c>
      <c r="EV9" s="54">
        <v>2</v>
      </c>
      <c r="EW9" s="54">
        <v>4</v>
      </c>
      <c r="EX9" s="54">
        <v>2</v>
      </c>
      <c r="EY9" s="54">
        <v>2</v>
      </c>
      <c r="EZ9" s="54">
        <v>2</v>
      </c>
      <c r="FA9" s="54">
        <v>2</v>
      </c>
      <c r="FB9" s="54">
        <v>1</v>
      </c>
      <c r="FC9" s="54">
        <v>2</v>
      </c>
      <c r="FD9" s="54">
        <v>1</v>
      </c>
      <c r="FE9" s="54">
        <v>3</v>
      </c>
      <c r="FF9" s="54">
        <v>3</v>
      </c>
      <c r="FG9" s="54">
        <v>5</v>
      </c>
      <c r="FH9" s="54">
        <v>2</v>
      </c>
      <c r="FI9" s="54">
        <v>1</v>
      </c>
      <c r="FJ9" s="54">
        <v>3</v>
      </c>
      <c r="FK9" s="54">
        <v>1</v>
      </c>
      <c r="FL9" s="54">
        <v>2</v>
      </c>
      <c r="FM9" s="54">
        <v>3</v>
      </c>
      <c r="FN9" s="54">
        <v>2</v>
      </c>
      <c r="FO9" s="54">
        <v>2</v>
      </c>
      <c r="FP9" s="54">
        <v>2</v>
      </c>
      <c r="FQ9" s="54">
        <v>1</v>
      </c>
      <c r="FR9" s="54">
        <v>3</v>
      </c>
      <c r="FS9" s="54">
        <v>1</v>
      </c>
      <c r="FT9" s="54">
        <v>4</v>
      </c>
      <c r="FU9" s="54">
        <v>1</v>
      </c>
      <c r="FV9" s="54">
        <v>1</v>
      </c>
      <c r="FW9" s="54">
        <v>3</v>
      </c>
      <c r="FX9" s="54">
        <v>2</v>
      </c>
      <c r="FY9" s="54">
        <v>2</v>
      </c>
      <c r="FZ9" s="54">
        <v>3</v>
      </c>
      <c r="GA9" s="54">
        <v>2</v>
      </c>
      <c r="GB9" s="54">
        <v>3</v>
      </c>
      <c r="GC9" s="54">
        <v>3</v>
      </c>
      <c r="GD9" s="54">
        <v>2</v>
      </c>
      <c r="GE9" s="54">
        <v>3</v>
      </c>
      <c r="GF9" s="54">
        <v>3</v>
      </c>
      <c r="GG9" s="54">
        <v>2</v>
      </c>
      <c r="GH9" s="54">
        <v>3</v>
      </c>
      <c r="GI9" s="54">
        <v>1</v>
      </c>
      <c r="GJ9" s="54">
        <v>2</v>
      </c>
      <c r="GK9" s="54">
        <v>2</v>
      </c>
      <c r="GL9" s="54">
        <v>1</v>
      </c>
      <c r="GM9" s="54">
        <v>2</v>
      </c>
      <c r="GN9" s="54">
        <v>2</v>
      </c>
      <c r="GO9" s="54">
        <v>1</v>
      </c>
      <c r="GP9" s="54">
        <v>1</v>
      </c>
      <c r="GQ9" s="54">
        <v>2</v>
      </c>
      <c r="GR9" s="54">
        <v>2</v>
      </c>
      <c r="GS9" s="54">
        <v>4</v>
      </c>
    </row>
    <row r="10" spans="1:201" x14ac:dyDescent="0.2">
      <c r="A10" s="42" t="s">
        <v>98</v>
      </c>
      <c r="B10" s="54">
        <v>1</v>
      </c>
      <c r="C10" s="54">
        <v>3</v>
      </c>
      <c r="D10" s="54">
        <v>2</v>
      </c>
      <c r="E10" s="54">
        <v>3</v>
      </c>
      <c r="F10" s="54">
        <v>1</v>
      </c>
      <c r="G10" s="54">
        <v>5</v>
      </c>
      <c r="H10" s="54">
        <v>2</v>
      </c>
      <c r="I10" s="54">
        <v>3</v>
      </c>
      <c r="J10" s="54">
        <v>3</v>
      </c>
      <c r="K10" s="54">
        <v>3</v>
      </c>
      <c r="L10" s="54">
        <v>5</v>
      </c>
      <c r="M10" s="54">
        <v>4</v>
      </c>
      <c r="N10" s="54">
        <v>2</v>
      </c>
      <c r="O10" s="54">
        <v>3</v>
      </c>
      <c r="P10" s="54">
        <v>5</v>
      </c>
      <c r="Q10" s="54">
        <v>2</v>
      </c>
      <c r="R10" s="54">
        <v>2</v>
      </c>
      <c r="S10" s="54">
        <v>3</v>
      </c>
      <c r="T10" s="54">
        <v>2</v>
      </c>
      <c r="U10" s="54">
        <v>4</v>
      </c>
      <c r="V10" s="54">
        <v>2</v>
      </c>
      <c r="W10" s="54">
        <v>4</v>
      </c>
      <c r="X10" s="54">
        <v>3</v>
      </c>
      <c r="Y10" s="54">
        <v>5</v>
      </c>
      <c r="Z10" s="54">
        <v>3</v>
      </c>
      <c r="AA10" s="54">
        <v>2</v>
      </c>
      <c r="AB10" s="54">
        <v>3</v>
      </c>
      <c r="AC10" s="54">
        <v>4</v>
      </c>
      <c r="AD10" s="54">
        <v>1</v>
      </c>
      <c r="AE10" s="54">
        <v>3</v>
      </c>
      <c r="AF10" s="54">
        <v>3</v>
      </c>
      <c r="AG10" s="54">
        <v>4</v>
      </c>
      <c r="AH10" s="54">
        <v>3</v>
      </c>
      <c r="AI10" s="54">
        <v>2</v>
      </c>
      <c r="AJ10" s="54">
        <v>3</v>
      </c>
      <c r="AK10" s="54">
        <v>3</v>
      </c>
      <c r="AL10" s="54">
        <v>4</v>
      </c>
      <c r="AM10" s="54">
        <v>4</v>
      </c>
      <c r="AN10" s="54">
        <v>1</v>
      </c>
      <c r="AO10" s="54">
        <v>4</v>
      </c>
      <c r="AP10" s="54">
        <v>2</v>
      </c>
      <c r="AQ10" s="54">
        <v>5</v>
      </c>
      <c r="AR10" s="54">
        <v>1</v>
      </c>
      <c r="AS10" s="54">
        <v>2</v>
      </c>
      <c r="AT10" s="54">
        <v>3</v>
      </c>
      <c r="AU10" s="54">
        <v>5</v>
      </c>
      <c r="AV10" s="54">
        <v>5</v>
      </c>
      <c r="AW10" s="54">
        <v>5</v>
      </c>
      <c r="AX10" s="54">
        <v>4</v>
      </c>
      <c r="AY10" s="54">
        <v>1</v>
      </c>
      <c r="AZ10" s="54">
        <v>3</v>
      </c>
      <c r="BA10" s="54">
        <v>5</v>
      </c>
      <c r="BB10" s="54">
        <v>2</v>
      </c>
      <c r="BC10" s="54">
        <v>3</v>
      </c>
      <c r="BD10" s="54">
        <v>4</v>
      </c>
      <c r="BE10" s="54">
        <v>1</v>
      </c>
      <c r="BF10" s="54">
        <v>2</v>
      </c>
      <c r="BG10" s="54">
        <v>3</v>
      </c>
      <c r="BH10" s="54">
        <v>3</v>
      </c>
      <c r="BI10" s="54">
        <v>4</v>
      </c>
      <c r="BJ10" s="54">
        <v>1</v>
      </c>
      <c r="BK10" s="54">
        <v>2</v>
      </c>
      <c r="BL10" s="54">
        <v>3</v>
      </c>
      <c r="BM10" s="54">
        <v>3</v>
      </c>
      <c r="BN10" s="54">
        <v>3</v>
      </c>
      <c r="BO10" s="54">
        <v>3</v>
      </c>
      <c r="BP10" s="54">
        <v>2</v>
      </c>
      <c r="BQ10" s="54">
        <v>5</v>
      </c>
      <c r="BR10" s="54">
        <v>2</v>
      </c>
      <c r="BS10" s="54">
        <v>4</v>
      </c>
      <c r="BT10" s="54">
        <v>5</v>
      </c>
      <c r="BU10" s="54">
        <v>5</v>
      </c>
      <c r="BV10" s="54">
        <v>3</v>
      </c>
      <c r="BW10" s="54">
        <v>3</v>
      </c>
      <c r="BX10" s="54">
        <v>2</v>
      </c>
      <c r="BY10" s="54">
        <v>3</v>
      </c>
      <c r="BZ10" s="54">
        <v>3</v>
      </c>
      <c r="CA10" s="54">
        <v>5</v>
      </c>
      <c r="CB10" s="54">
        <v>4</v>
      </c>
      <c r="CC10" s="54">
        <v>5</v>
      </c>
      <c r="CD10" s="54">
        <v>3</v>
      </c>
      <c r="CE10" s="54">
        <v>2</v>
      </c>
      <c r="CF10" s="54">
        <v>4</v>
      </c>
      <c r="CG10" s="54">
        <v>4</v>
      </c>
      <c r="CH10" s="54">
        <v>2</v>
      </c>
      <c r="CI10" s="54">
        <v>2</v>
      </c>
      <c r="CJ10" s="54">
        <v>3</v>
      </c>
      <c r="CK10" s="54">
        <v>1</v>
      </c>
      <c r="CL10" s="54">
        <v>3</v>
      </c>
      <c r="CM10" s="54">
        <v>2</v>
      </c>
      <c r="CN10" s="54">
        <v>3</v>
      </c>
      <c r="CO10" s="54">
        <v>2</v>
      </c>
      <c r="CP10" s="54">
        <v>3</v>
      </c>
      <c r="CQ10" s="54">
        <v>3</v>
      </c>
      <c r="CR10" s="54">
        <v>1</v>
      </c>
      <c r="CS10" s="54">
        <v>4</v>
      </c>
      <c r="CT10" s="54">
        <v>1</v>
      </c>
      <c r="CU10" s="54">
        <v>4</v>
      </c>
      <c r="CV10" s="54">
        <v>1</v>
      </c>
      <c r="CW10" s="54">
        <v>3</v>
      </c>
      <c r="CX10" s="54">
        <v>2</v>
      </c>
      <c r="CY10" s="54">
        <v>3</v>
      </c>
      <c r="CZ10" s="54">
        <v>4</v>
      </c>
      <c r="DA10" s="54">
        <v>3</v>
      </c>
      <c r="DB10" s="54">
        <v>3</v>
      </c>
      <c r="DC10" s="54">
        <v>2</v>
      </c>
      <c r="DD10" s="54">
        <v>4</v>
      </c>
      <c r="DE10" s="54">
        <v>2</v>
      </c>
      <c r="DF10" s="54">
        <v>5</v>
      </c>
      <c r="DG10" s="54">
        <v>3</v>
      </c>
      <c r="DH10" s="54">
        <v>3</v>
      </c>
      <c r="DI10" s="54">
        <v>1</v>
      </c>
      <c r="DJ10" s="54">
        <v>2</v>
      </c>
      <c r="DK10" s="54">
        <v>1</v>
      </c>
      <c r="DL10" s="54">
        <v>3</v>
      </c>
      <c r="DM10" s="54">
        <v>3</v>
      </c>
      <c r="DN10" s="54">
        <v>2</v>
      </c>
      <c r="DO10" s="54">
        <v>5</v>
      </c>
      <c r="DP10" s="54">
        <v>2</v>
      </c>
      <c r="DQ10" s="54">
        <v>3</v>
      </c>
      <c r="DR10" s="54">
        <v>3</v>
      </c>
      <c r="DS10" s="54">
        <v>1</v>
      </c>
      <c r="DT10" s="54">
        <v>4</v>
      </c>
      <c r="DU10" s="54">
        <v>4</v>
      </c>
      <c r="DV10" s="54">
        <v>3</v>
      </c>
      <c r="DW10" s="54">
        <v>4</v>
      </c>
      <c r="DX10" s="54">
        <v>5</v>
      </c>
      <c r="DY10" s="54">
        <v>2</v>
      </c>
      <c r="DZ10" s="54">
        <v>4</v>
      </c>
      <c r="EA10" s="54">
        <v>3</v>
      </c>
      <c r="EB10" s="54">
        <v>4</v>
      </c>
      <c r="EC10" s="54">
        <v>2</v>
      </c>
      <c r="ED10" s="54">
        <v>3</v>
      </c>
      <c r="EE10" s="54">
        <v>2</v>
      </c>
      <c r="EF10" s="54">
        <v>5</v>
      </c>
      <c r="EG10" s="54">
        <v>3</v>
      </c>
      <c r="EH10" s="54">
        <v>4</v>
      </c>
      <c r="EI10" s="54">
        <v>3</v>
      </c>
      <c r="EJ10" s="54">
        <v>5</v>
      </c>
      <c r="EK10" s="54">
        <v>5</v>
      </c>
      <c r="EL10" s="54">
        <v>4</v>
      </c>
      <c r="EM10" s="54">
        <v>4</v>
      </c>
      <c r="EN10" s="54">
        <v>3</v>
      </c>
      <c r="EO10" s="54">
        <v>5</v>
      </c>
      <c r="EP10" s="54">
        <v>2</v>
      </c>
      <c r="EQ10" s="54">
        <v>2</v>
      </c>
      <c r="ER10" s="54">
        <v>3</v>
      </c>
      <c r="ES10" s="54">
        <v>4</v>
      </c>
      <c r="ET10" s="54">
        <v>4</v>
      </c>
      <c r="EU10" s="54">
        <v>4</v>
      </c>
      <c r="EV10" s="54">
        <v>3</v>
      </c>
      <c r="EW10" s="54">
        <v>4</v>
      </c>
      <c r="EX10" s="54">
        <v>3</v>
      </c>
      <c r="EY10" s="54">
        <v>4</v>
      </c>
      <c r="EZ10" s="54">
        <v>4</v>
      </c>
      <c r="FA10" s="54">
        <v>4</v>
      </c>
      <c r="FB10" s="54">
        <v>2</v>
      </c>
      <c r="FC10" s="54">
        <v>4</v>
      </c>
      <c r="FD10" s="54">
        <v>2</v>
      </c>
      <c r="FE10" s="54">
        <v>5</v>
      </c>
      <c r="FF10" s="54">
        <v>4</v>
      </c>
      <c r="FG10" s="54">
        <v>5</v>
      </c>
      <c r="FH10" s="54">
        <v>2</v>
      </c>
      <c r="FI10" s="54">
        <v>5</v>
      </c>
      <c r="FJ10" s="54">
        <v>5</v>
      </c>
      <c r="FK10" s="54">
        <v>4</v>
      </c>
      <c r="FL10" s="54">
        <v>2</v>
      </c>
      <c r="FM10" s="54">
        <v>2</v>
      </c>
      <c r="FN10" s="54">
        <v>3</v>
      </c>
      <c r="FO10" s="54">
        <v>2</v>
      </c>
      <c r="FP10" s="54">
        <v>2</v>
      </c>
      <c r="FQ10" s="54">
        <v>1</v>
      </c>
      <c r="FR10" s="54">
        <v>2</v>
      </c>
      <c r="FS10" s="54">
        <v>1</v>
      </c>
      <c r="FT10" s="54">
        <v>4</v>
      </c>
      <c r="FU10" s="54">
        <v>4</v>
      </c>
      <c r="FV10" s="54">
        <v>2</v>
      </c>
      <c r="FW10" s="54">
        <v>3</v>
      </c>
      <c r="FX10" s="54">
        <v>5</v>
      </c>
      <c r="FY10" s="54">
        <v>3</v>
      </c>
      <c r="FZ10" s="54">
        <v>1</v>
      </c>
      <c r="GA10" s="54">
        <v>2</v>
      </c>
      <c r="GB10" s="54">
        <v>2</v>
      </c>
      <c r="GC10" s="54">
        <v>3</v>
      </c>
      <c r="GD10" s="54">
        <v>2</v>
      </c>
      <c r="GE10" s="54">
        <v>4</v>
      </c>
      <c r="GF10" s="54">
        <v>1</v>
      </c>
      <c r="GG10" s="54">
        <v>3</v>
      </c>
      <c r="GH10" s="54">
        <v>3</v>
      </c>
      <c r="GI10" s="54">
        <v>3</v>
      </c>
      <c r="GJ10" s="54">
        <v>5</v>
      </c>
      <c r="GK10" s="54">
        <v>4</v>
      </c>
      <c r="GL10" s="54">
        <v>1</v>
      </c>
      <c r="GM10" s="54">
        <v>2</v>
      </c>
      <c r="GN10" s="54">
        <v>2</v>
      </c>
      <c r="GO10" s="54">
        <v>3</v>
      </c>
      <c r="GP10" s="54">
        <v>3</v>
      </c>
      <c r="GQ10" s="54">
        <v>3</v>
      </c>
      <c r="GR10" s="54">
        <v>5</v>
      </c>
      <c r="GS10" s="54">
        <v>3</v>
      </c>
    </row>
    <row r="11" spans="1:201" x14ac:dyDescent="0.2">
      <c r="A11" s="42" t="s">
        <v>99</v>
      </c>
      <c r="B11" s="54">
        <v>3</v>
      </c>
      <c r="C11" s="54">
        <v>2</v>
      </c>
      <c r="D11" s="54">
        <v>3</v>
      </c>
      <c r="E11" s="54">
        <v>5</v>
      </c>
      <c r="F11" s="54">
        <v>4</v>
      </c>
      <c r="G11" s="54">
        <v>5</v>
      </c>
      <c r="H11" s="54">
        <v>2</v>
      </c>
      <c r="I11" s="54">
        <v>5</v>
      </c>
      <c r="J11" s="54">
        <v>3</v>
      </c>
      <c r="K11" s="54">
        <v>4</v>
      </c>
      <c r="L11" s="54">
        <v>4</v>
      </c>
      <c r="M11" s="54">
        <v>3</v>
      </c>
      <c r="N11" s="54">
        <v>4</v>
      </c>
      <c r="O11" s="54">
        <v>3</v>
      </c>
      <c r="P11" s="54">
        <v>3</v>
      </c>
      <c r="Q11" s="54">
        <v>4</v>
      </c>
      <c r="R11" s="54">
        <v>4</v>
      </c>
      <c r="S11" s="54">
        <v>3</v>
      </c>
      <c r="T11" s="54">
        <v>2</v>
      </c>
      <c r="U11" s="54">
        <v>4</v>
      </c>
      <c r="V11" s="54">
        <v>3</v>
      </c>
      <c r="W11" s="54">
        <v>4</v>
      </c>
      <c r="X11" s="54">
        <v>3</v>
      </c>
      <c r="Y11" s="54">
        <v>4</v>
      </c>
      <c r="Z11" s="54">
        <v>3</v>
      </c>
      <c r="AA11" s="54">
        <v>1</v>
      </c>
      <c r="AB11" s="54">
        <v>3</v>
      </c>
      <c r="AC11" s="54">
        <v>1</v>
      </c>
      <c r="AD11" s="54">
        <v>1</v>
      </c>
      <c r="AE11" s="54">
        <v>3</v>
      </c>
      <c r="AF11" s="54">
        <v>5</v>
      </c>
      <c r="AG11" s="54">
        <v>3</v>
      </c>
      <c r="AH11" s="54">
        <v>4</v>
      </c>
      <c r="AI11" s="54">
        <v>3</v>
      </c>
      <c r="AJ11" s="54">
        <v>2</v>
      </c>
      <c r="AK11" s="54">
        <v>3</v>
      </c>
      <c r="AL11" s="54">
        <v>5</v>
      </c>
      <c r="AM11" s="54">
        <v>4</v>
      </c>
      <c r="AN11" s="54">
        <v>3</v>
      </c>
      <c r="AO11" s="54">
        <v>4</v>
      </c>
      <c r="AP11" s="54">
        <v>4</v>
      </c>
      <c r="AQ11" s="54">
        <v>3</v>
      </c>
      <c r="AR11" s="54">
        <v>5</v>
      </c>
      <c r="AS11" s="54">
        <v>4</v>
      </c>
      <c r="AT11" s="54">
        <v>3</v>
      </c>
      <c r="AU11" s="54">
        <v>5</v>
      </c>
      <c r="AV11" s="54">
        <v>5</v>
      </c>
      <c r="AW11" s="54">
        <v>5</v>
      </c>
      <c r="AX11" s="54">
        <v>4</v>
      </c>
      <c r="AY11" s="54">
        <v>1</v>
      </c>
      <c r="AZ11" s="54">
        <v>5</v>
      </c>
      <c r="BA11" s="54">
        <v>3</v>
      </c>
      <c r="BB11" s="54">
        <v>2</v>
      </c>
      <c r="BC11" s="54">
        <v>3</v>
      </c>
      <c r="BD11" s="54">
        <v>3</v>
      </c>
      <c r="BE11" s="54">
        <v>3</v>
      </c>
      <c r="BF11" s="54">
        <v>3</v>
      </c>
      <c r="BG11" s="54">
        <v>3</v>
      </c>
      <c r="BH11" s="54">
        <v>3</v>
      </c>
      <c r="BI11" s="54">
        <v>3</v>
      </c>
      <c r="BJ11" s="54">
        <v>5</v>
      </c>
      <c r="BK11" s="54">
        <v>4</v>
      </c>
      <c r="BL11" s="54">
        <v>3</v>
      </c>
      <c r="BM11" s="54">
        <v>4</v>
      </c>
      <c r="BN11" s="54">
        <v>3</v>
      </c>
      <c r="BO11" s="54">
        <v>3</v>
      </c>
      <c r="BP11" s="54">
        <v>1</v>
      </c>
      <c r="BQ11" s="54">
        <v>5</v>
      </c>
      <c r="BR11" s="54">
        <v>4</v>
      </c>
      <c r="BS11" s="54">
        <v>3</v>
      </c>
      <c r="BT11" s="54">
        <v>5</v>
      </c>
      <c r="BU11" s="54">
        <v>3</v>
      </c>
      <c r="BV11" s="54">
        <v>3</v>
      </c>
      <c r="BW11" s="54">
        <v>3</v>
      </c>
      <c r="BX11" s="54">
        <v>3</v>
      </c>
      <c r="BY11" s="54">
        <v>3</v>
      </c>
      <c r="BZ11" s="54">
        <v>4</v>
      </c>
      <c r="CA11" s="54">
        <v>3</v>
      </c>
      <c r="CB11" s="54">
        <v>3</v>
      </c>
      <c r="CC11" s="54">
        <v>5</v>
      </c>
      <c r="CD11" s="54">
        <v>3</v>
      </c>
      <c r="CE11" s="54">
        <v>2</v>
      </c>
      <c r="CF11" s="54">
        <v>4</v>
      </c>
      <c r="CG11" s="54">
        <v>4</v>
      </c>
      <c r="CH11" s="54">
        <v>1</v>
      </c>
      <c r="CI11" s="54">
        <v>4</v>
      </c>
      <c r="CJ11" s="54">
        <v>2</v>
      </c>
      <c r="CK11" s="54">
        <v>3</v>
      </c>
      <c r="CL11" s="54">
        <v>5</v>
      </c>
      <c r="CM11" s="54">
        <v>3</v>
      </c>
      <c r="CN11" s="54">
        <v>3</v>
      </c>
      <c r="CO11" s="54">
        <v>2</v>
      </c>
      <c r="CP11" s="54">
        <v>5</v>
      </c>
      <c r="CQ11" s="54">
        <v>3</v>
      </c>
      <c r="CR11" s="54">
        <v>4</v>
      </c>
      <c r="CS11" s="54">
        <v>3</v>
      </c>
      <c r="CT11" s="54">
        <v>3</v>
      </c>
      <c r="CU11" s="54">
        <v>4</v>
      </c>
      <c r="CV11" s="54">
        <v>5</v>
      </c>
      <c r="CW11" s="54">
        <v>4</v>
      </c>
      <c r="CX11" s="54">
        <v>3</v>
      </c>
      <c r="CY11" s="54">
        <v>2</v>
      </c>
      <c r="CZ11" s="54">
        <v>3</v>
      </c>
      <c r="DA11" s="54">
        <v>2</v>
      </c>
      <c r="DB11" s="54">
        <v>3</v>
      </c>
      <c r="DC11" s="54">
        <v>3</v>
      </c>
      <c r="DD11" s="54">
        <v>3</v>
      </c>
      <c r="DE11" s="54">
        <v>2</v>
      </c>
      <c r="DF11" s="54">
        <v>5</v>
      </c>
      <c r="DG11" s="54">
        <v>2</v>
      </c>
      <c r="DH11" s="54">
        <v>3</v>
      </c>
      <c r="DI11" s="54">
        <v>1</v>
      </c>
      <c r="DJ11" s="54">
        <v>3</v>
      </c>
      <c r="DK11" s="54">
        <v>3</v>
      </c>
      <c r="DL11" s="54">
        <v>3</v>
      </c>
      <c r="DM11" s="54">
        <v>5</v>
      </c>
      <c r="DN11" s="54">
        <v>3</v>
      </c>
      <c r="DO11" s="54">
        <v>3</v>
      </c>
      <c r="DP11" s="54">
        <v>3</v>
      </c>
      <c r="DQ11" s="54">
        <v>3</v>
      </c>
      <c r="DR11" s="54">
        <v>3</v>
      </c>
      <c r="DS11" s="54">
        <v>1</v>
      </c>
      <c r="DT11" s="54">
        <v>5</v>
      </c>
      <c r="DU11" s="54">
        <v>5</v>
      </c>
      <c r="DV11" s="54">
        <v>5</v>
      </c>
      <c r="DW11" s="54">
        <v>5</v>
      </c>
      <c r="DX11" s="54">
        <v>5</v>
      </c>
      <c r="DY11" s="54">
        <v>2</v>
      </c>
      <c r="DZ11" s="54">
        <v>5</v>
      </c>
      <c r="EA11" s="54">
        <v>3</v>
      </c>
      <c r="EB11" s="54">
        <v>3</v>
      </c>
      <c r="EC11" s="54">
        <v>3</v>
      </c>
      <c r="ED11" s="54">
        <v>2</v>
      </c>
      <c r="EE11" s="54">
        <v>4</v>
      </c>
      <c r="EF11" s="54">
        <v>5</v>
      </c>
      <c r="EG11" s="54">
        <v>3</v>
      </c>
      <c r="EH11" s="54">
        <v>3</v>
      </c>
      <c r="EI11" s="54">
        <v>5</v>
      </c>
      <c r="EJ11" s="54">
        <v>5</v>
      </c>
      <c r="EK11" s="54">
        <v>5</v>
      </c>
      <c r="EL11" s="54">
        <v>5</v>
      </c>
      <c r="EM11" s="54">
        <v>3</v>
      </c>
      <c r="EN11" s="54">
        <v>4</v>
      </c>
      <c r="EO11" s="54">
        <v>5</v>
      </c>
      <c r="EP11" s="54">
        <v>3</v>
      </c>
      <c r="EQ11" s="54">
        <v>3</v>
      </c>
      <c r="ER11" s="54">
        <v>3</v>
      </c>
      <c r="ES11" s="54">
        <v>3</v>
      </c>
      <c r="ET11" s="54">
        <v>3</v>
      </c>
      <c r="EU11" s="54">
        <v>4</v>
      </c>
      <c r="EV11" s="54">
        <v>3</v>
      </c>
      <c r="EW11" s="54">
        <v>3</v>
      </c>
      <c r="EX11" s="54">
        <v>3</v>
      </c>
      <c r="EY11" s="54">
        <v>4</v>
      </c>
      <c r="EZ11" s="54">
        <v>5</v>
      </c>
      <c r="FA11" s="54">
        <v>4</v>
      </c>
      <c r="FB11" s="54">
        <v>3</v>
      </c>
      <c r="FC11" s="54">
        <v>5</v>
      </c>
      <c r="FD11" s="54">
        <v>3</v>
      </c>
      <c r="FE11" s="54">
        <v>3</v>
      </c>
      <c r="FF11" s="54">
        <v>4</v>
      </c>
      <c r="FG11" s="54">
        <v>5</v>
      </c>
      <c r="FH11" s="54">
        <v>4</v>
      </c>
      <c r="FI11" s="54">
        <v>5</v>
      </c>
      <c r="FJ11" s="54">
        <v>5</v>
      </c>
      <c r="FK11" s="54">
        <v>4</v>
      </c>
      <c r="FL11" s="54">
        <v>3</v>
      </c>
      <c r="FM11" s="54">
        <v>3</v>
      </c>
      <c r="FN11" s="54">
        <v>4</v>
      </c>
      <c r="FO11" s="54">
        <v>5</v>
      </c>
      <c r="FP11" s="54">
        <v>4</v>
      </c>
      <c r="FQ11" s="54">
        <v>4</v>
      </c>
      <c r="FR11" s="54">
        <v>3</v>
      </c>
      <c r="FS11" s="54">
        <v>3</v>
      </c>
      <c r="FT11" s="54">
        <v>4</v>
      </c>
      <c r="FU11" s="54">
        <v>1</v>
      </c>
      <c r="FV11" s="54">
        <v>2</v>
      </c>
      <c r="FW11" s="54">
        <v>3</v>
      </c>
      <c r="FX11" s="54">
        <v>5</v>
      </c>
      <c r="FY11" s="54">
        <v>3</v>
      </c>
      <c r="FZ11" s="54">
        <v>4</v>
      </c>
      <c r="GA11" s="54">
        <v>3</v>
      </c>
      <c r="GB11" s="54">
        <v>3</v>
      </c>
      <c r="GC11" s="54">
        <v>4</v>
      </c>
      <c r="GD11" s="54">
        <v>3</v>
      </c>
      <c r="GE11" s="54">
        <v>3</v>
      </c>
      <c r="GF11" s="54">
        <v>3</v>
      </c>
      <c r="GG11" s="54">
        <v>3</v>
      </c>
      <c r="GH11" s="54">
        <v>2</v>
      </c>
      <c r="GI11" s="54">
        <v>4</v>
      </c>
      <c r="GJ11" s="54">
        <v>3</v>
      </c>
      <c r="GK11" s="54">
        <v>3</v>
      </c>
      <c r="GL11" s="54">
        <v>5</v>
      </c>
      <c r="GM11" s="54">
        <v>5</v>
      </c>
      <c r="GN11" s="54">
        <v>3</v>
      </c>
      <c r="GO11" s="54">
        <v>3</v>
      </c>
      <c r="GP11" s="54">
        <v>5</v>
      </c>
      <c r="GQ11" s="54">
        <v>4</v>
      </c>
      <c r="GR11" s="54">
        <v>3</v>
      </c>
      <c r="GS11" s="54">
        <v>5</v>
      </c>
    </row>
    <row r="12" spans="1:201" x14ac:dyDescent="0.2">
      <c r="A12" s="42" t="s">
        <v>100</v>
      </c>
      <c r="B12" s="54">
        <v>3</v>
      </c>
      <c r="C12" s="54">
        <v>3</v>
      </c>
      <c r="D12" s="54">
        <v>1</v>
      </c>
      <c r="E12" s="54">
        <v>3</v>
      </c>
      <c r="F12" s="54">
        <v>5</v>
      </c>
      <c r="G12" s="54">
        <v>2</v>
      </c>
      <c r="H12" s="54">
        <v>4</v>
      </c>
      <c r="I12" s="54">
        <v>4</v>
      </c>
      <c r="J12" s="54">
        <v>2</v>
      </c>
      <c r="K12" s="54">
        <v>4</v>
      </c>
      <c r="L12" s="54">
        <v>3</v>
      </c>
      <c r="M12" s="54">
        <v>2</v>
      </c>
      <c r="N12" s="54">
        <v>2</v>
      </c>
      <c r="O12" s="54">
        <v>2</v>
      </c>
      <c r="P12" s="54">
        <v>3</v>
      </c>
      <c r="Q12" s="54">
        <v>5</v>
      </c>
      <c r="R12" s="54">
        <v>3</v>
      </c>
      <c r="S12" s="54">
        <v>2</v>
      </c>
      <c r="T12" s="54">
        <v>3</v>
      </c>
      <c r="U12" s="54">
        <v>3</v>
      </c>
      <c r="V12" s="54">
        <v>3</v>
      </c>
      <c r="W12" s="54">
        <v>4</v>
      </c>
      <c r="X12" s="54">
        <v>5</v>
      </c>
      <c r="Y12" s="54">
        <v>3</v>
      </c>
      <c r="Z12" s="54">
        <v>3</v>
      </c>
      <c r="AA12" s="54">
        <v>3</v>
      </c>
      <c r="AB12" s="54">
        <v>5</v>
      </c>
      <c r="AC12" s="54">
        <v>5</v>
      </c>
      <c r="AD12" s="54">
        <v>1</v>
      </c>
      <c r="AE12" s="54">
        <v>5</v>
      </c>
      <c r="AF12" s="54">
        <v>3</v>
      </c>
      <c r="AG12" s="54">
        <v>4</v>
      </c>
      <c r="AH12" s="54">
        <v>4</v>
      </c>
      <c r="AI12" s="54">
        <v>3</v>
      </c>
      <c r="AJ12" s="54">
        <v>5</v>
      </c>
      <c r="AK12" s="54">
        <v>3</v>
      </c>
      <c r="AL12" s="54">
        <v>2</v>
      </c>
      <c r="AM12" s="54">
        <v>3</v>
      </c>
      <c r="AN12" s="54">
        <v>4</v>
      </c>
      <c r="AO12" s="54">
        <v>3</v>
      </c>
      <c r="AP12" s="54">
        <v>4</v>
      </c>
      <c r="AQ12" s="54">
        <v>1</v>
      </c>
      <c r="AR12" s="54">
        <v>5</v>
      </c>
      <c r="AS12" s="54">
        <v>3</v>
      </c>
      <c r="AT12" s="54">
        <v>4</v>
      </c>
      <c r="AU12" s="54">
        <v>2</v>
      </c>
      <c r="AV12" s="54">
        <v>3</v>
      </c>
      <c r="AW12" s="54">
        <v>3</v>
      </c>
      <c r="AX12" s="54">
        <v>3</v>
      </c>
      <c r="AY12" s="54">
        <v>5</v>
      </c>
      <c r="AZ12" s="54">
        <v>3</v>
      </c>
      <c r="BA12" s="54">
        <v>3</v>
      </c>
      <c r="BB12" s="54">
        <v>3</v>
      </c>
      <c r="BC12" s="54">
        <v>3</v>
      </c>
      <c r="BD12" s="54">
        <v>5</v>
      </c>
      <c r="BE12" s="54">
        <v>3</v>
      </c>
      <c r="BF12" s="54">
        <v>4</v>
      </c>
      <c r="BG12" s="54">
        <v>3</v>
      </c>
      <c r="BH12" s="54">
        <v>5</v>
      </c>
      <c r="BI12" s="54">
        <v>4</v>
      </c>
      <c r="BJ12" s="54">
        <v>1</v>
      </c>
      <c r="BK12" s="54">
        <v>5</v>
      </c>
      <c r="BL12" s="54">
        <v>3</v>
      </c>
      <c r="BM12" s="54">
        <v>4</v>
      </c>
      <c r="BN12" s="54">
        <v>4</v>
      </c>
      <c r="BO12" s="54">
        <v>4</v>
      </c>
      <c r="BP12" s="54">
        <v>3</v>
      </c>
      <c r="BQ12" s="54">
        <v>3</v>
      </c>
      <c r="BR12" s="54">
        <v>4</v>
      </c>
      <c r="BS12" s="54">
        <v>2</v>
      </c>
      <c r="BT12" s="54">
        <v>4</v>
      </c>
      <c r="BU12" s="54">
        <v>3</v>
      </c>
      <c r="BV12" s="54">
        <v>2</v>
      </c>
      <c r="BW12" s="54">
        <v>3</v>
      </c>
      <c r="BX12" s="54">
        <v>4</v>
      </c>
      <c r="BY12" s="54">
        <v>3</v>
      </c>
      <c r="BZ12" s="54">
        <v>3</v>
      </c>
      <c r="CA12" s="54">
        <v>5</v>
      </c>
      <c r="CB12" s="54">
        <v>2</v>
      </c>
      <c r="CC12" s="54">
        <v>3</v>
      </c>
      <c r="CD12" s="54">
        <v>2</v>
      </c>
      <c r="CE12" s="54">
        <v>1</v>
      </c>
      <c r="CF12" s="54">
        <v>4</v>
      </c>
      <c r="CG12" s="54">
        <v>2</v>
      </c>
      <c r="CH12" s="54">
        <v>4</v>
      </c>
      <c r="CI12" s="54">
        <v>4</v>
      </c>
      <c r="CJ12" s="54">
        <v>2</v>
      </c>
      <c r="CK12" s="54">
        <v>5</v>
      </c>
      <c r="CL12" s="54">
        <v>5</v>
      </c>
      <c r="CM12" s="54">
        <v>5</v>
      </c>
      <c r="CN12" s="54">
        <v>3</v>
      </c>
      <c r="CO12" s="54">
        <v>3</v>
      </c>
      <c r="CP12" s="54">
        <v>5</v>
      </c>
      <c r="CQ12" s="54">
        <v>3</v>
      </c>
      <c r="CR12" s="54">
        <v>5</v>
      </c>
      <c r="CS12" s="54">
        <v>5</v>
      </c>
      <c r="CT12" s="54">
        <v>5</v>
      </c>
      <c r="CU12" s="54">
        <v>4</v>
      </c>
      <c r="CV12" s="54">
        <v>5</v>
      </c>
      <c r="CW12" s="54">
        <v>4</v>
      </c>
      <c r="CX12" s="54">
        <v>4</v>
      </c>
      <c r="CY12" s="54">
        <v>3</v>
      </c>
      <c r="CZ12" s="54">
        <v>3</v>
      </c>
      <c r="DA12" s="54">
        <v>2</v>
      </c>
      <c r="DB12" s="54">
        <v>4</v>
      </c>
      <c r="DC12" s="54">
        <v>2</v>
      </c>
      <c r="DD12" s="54">
        <v>5</v>
      </c>
      <c r="DE12" s="54">
        <v>5</v>
      </c>
      <c r="DF12" s="54">
        <v>1</v>
      </c>
      <c r="DG12" s="54">
        <v>3</v>
      </c>
      <c r="DH12" s="54">
        <v>3</v>
      </c>
      <c r="DI12" s="54">
        <v>4</v>
      </c>
      <c r="DJ12" s="54">
        <v>5</v>
      </c>
      <c r="DK12" s="54">
        <v>4</v>
      </c>
      <c r="DL12" s="54">
        <v>3</v>
      </c>
      <c r="DM12" s="54">
        <v>5</v>
      </c>
      <c r="DN12" s="54">
        <v>5</v>
      </c>
      <c r="DO12" s="54">
        <v>5</v>
      </c>
      <c r="DP12" s="54">
        <v>5</v>
      </c>
      <c r="DQ12" s="54">
        <v>1</v>
      </c>
      <c r="DR12" s="54">
        <v>5</v>
      </c>
      <c r="DS12" s="54">
        <v>5</v>
      </c>
      <c r="DT12" s="54">
        <v>1</v>
      </c>
      <c r="DU12" s="54">
        <v>2</v>
      </c>
      <c r="DV12" s="54">
        <v>5</v>
      </c>
      <c r="DW12" s="54">
        <v>1</v>
      </c>
      <c r="DX12" s="54">
        <v>3</v>
      </c>
      <c r="DY12" s="54">
        <v>1</v>
      </c>
      <c r="DZ12" s="54">
        <v>3</v>
      </c>
      <c r="EA12" s="54">
        <v>4</v>
      </c>
      <c r="EB12" s="54">
        <v>5</v>
      </c>
      <c r="EC12" s="54">
        <v>4</v>
      </c>
      <c r="ED12" s="54">
        <v>3</v>
      </c>
      <c r="EE12" s="54">
        <v>2</v>
      </c>
      <c r="EF12" s="54">
        <v>5</v>
      </c>
      <c r="EG12" s="54">
        <v>5</v>
      </c>
      <c r="EH12" s="54">
        <v>4</v>
      </c>
      <c r="EI12" s="54">
        <v>2</v>
      </c>
      <c r="EJ12" s="54">
        <v>5</v>
      </c>
      <c r="EK12" s="54">
        <v>1</v>
      </c>
      <c r="EL12" s="54">
        <v>2</v>
      </c>
      <c r="EM12" s="54">
        <v>3</v>
      </c>
      <c r="EN12" s="54">
        <v>3</v>
      </c>
      <c r="EO12" s="54">
        <v>2</v>
      </c>
      <c r="EP12" s="54">
        <v>1</v>
      </c>
      <c r="EQ12" s="54">
        <v>4</v>
      </c>
      <c r="ER12" s="54">
        <v>4</v>
      </c>
      <c r="ES12" s="54">
        <v>3</v>
      </c>
      <c r="ET12" s="54">
        <v>4</v>
      </c>
      <c r="EU12" s="54">
        <v>3</v>
      </c>
      <c r="EV12" s="54">
        <v>4</v>
      </c>
      <c r="EW12" s="54">
        <v>4</v>
      </c>
      <c r="EX12" s="54">
        <v>4</v>
      </c>
      <c r="EY12" s="54">
        <v>4</v>
      </c>
      <c r="EZ12" s="54">
        <v>3</v>
      </c>
      <c r="FA12" s="54">
        <v>4</v>
      </c>
      <c r="FB12" s="54">
        <v>3</v>
      </c>
      <c r="FC12" s="54">
        <v>4</v>
      </c>
      <c r="FD12" s="54">
        <v>4</v>
      </c>
      <c r="FE12" s="54">
        <v>1</v>
      </c>
      <c r="FF12" s="54">
        <v>3</v>
      </c>
      <c r="FG12" s="54">
        <v>3</v>
      </c>
      <c r="FH12" s="54">
        <v>5</v>
      </c>
      <c r="FI12" s="54">
        <v>5</v>
      </c>
      <c r="FJ12" s="54">
        <v>1</v>
      </c>
      <c r="FK12" s="54">
        <v>2</v>
      </c>
      <c r="FL12" s="54">
        <v>4</v>
      </c>
      <c r="FM12" s="54">
        <v>3</v>
      </c>
      <c r="FN12" s="54">
        <v>3</v>
      </c>
      <c r="FO12" s="54">
        <v>2</v>
      </c>
      <c r="FP12" s="54">
        <v>5</v>
      </c>
      <c r="FQ12" s="54">
        <v>1</v>
      </c>
      <c r="FR12" s="54">
        <v>3</v>
      </c>
      <c r="FS12" s="54">
        <v>5</v>
      </c>
      <c r="FT12" s="54">
        <v>2</v>
      </c>
      <c r="FU12" s="54">
        <v>2</v>
      </c>
      <c r="FV12" s="54">
        <v>4</v>
      </c>
      <c r="FW12" s="54">
        <v>3</v>
      </c>
      <c r="FX12" s="54">
        <v>3</v>
      </c>
      <c r="FY12" s="54">
        <v>5</v>
      </c>
      <c r="FZ12" s="54">
        <v>5</v>
      </c>
      <c r="GA12" s="54">
        <v>3</v>
      </c>
      <c r="GB12" s="54">
        <v>3</v>
      </c>
      <c r="GC12" s="54">
        <v>2</v>
      </c>
      <c r="GD12" s="54">
        <v>3</v>
      </c>
      <c r="GE12" s="54">
        <v>2</v>
      </c>
      <c r="GF12" s="54">
        <v>2</v>
      </c>
      <c r="GG12" s="54">
        <v>3</v>
      </c>
      <c r="GH12" s="54">
        <v>3</v>
      </c>
      <c r="GI12" s="54">
        <v>5</v>
      </c>
      <c r="GJ12" s="54">
        <v>2</v>
      </c>
      <c r="GK12" s="54">
        <v>3</v>
      </c>
      <c r="GL12" s="54">
        <v>2</v>
      </c>
      <c r="GM12" s="54">
        <v>4</v>
      </c>
      <c r="GN12" s="54">
        <v>3</v>
      </c>
      <c r="GO12" s="54">
        <v>3</v>
      </c>
      <c r="GP12" s="54">
        <v>2</v>
      </c>
      <c r="GQ12" s="54">
        <v>4</v>
      </c>
      <c r="GR12" s="54">
        <v>3</v>
      </c>
      <c r="GS12" s="54">
        <v>5</v>
      </c>
    </row>
    <row r="13" spans="1:201" x14ac:dyDescent="0.2">
      <c r="A13" s="42" t="s">
        <v>101</v>
      </c>
      <c r="B13" s="54">
        <v>2</v>
      </c>
      <c r="C13" s="54">
        <v>4</v>
      </c>
      <c r="D13" s="54">
        <v>4</v>
      </c>
      <c r="E13" s="54">
        <v>5</v>
      </c>
      <c r="F13" s="54">
        <v>2</v>
      </c>
      <c r="G13" s="54">
        <v>5</v>
      </c>
      <c r="H13" s="54">
        <v>4</v>
      </c>
      <c r="I13" s="54">
        <v>4</v>
      </c>
      <c r="J13" s="54">
        <v>5</v>
      </c>
      <c r="K13" s="54">
        <v>2</v>
      </c>
      <c r="L13" s="54">
        <v>3</v>
      </c>
      <c r="M13" s="54">
        <v>2</v>
      </c>
      <c r="N13" s="54">
        <v>2</v>
      </c>
      <c r="O13" s="54">
        <v>1</v>
      </c>
      <c r="P13" s="54">
        <v>3</v>
      </c>
      <c r="Q13" s="54">
        <v>2</v>
      </c>
      <c r="R13" s="54">
        <v>2</v>
      </c>
      <c r="S13" s="54">
        <v>4</v>
      </c>
      <c r="T13" s="54">
        <v>1</v>
      </c>
      <c r="U13" s="54">
        <v>2</v>
      </c>
      <c r="V13" s="54">
        <v>2</v>
      </c>
      <c r="W13" s="54">
        <v>2</v>
      </c>
      <c r="X13" s="54">
        <v>2</v>
      </c>
      <c r="Y13" s="54">
        <v>4</v>
      </c>
      <c r="Z13" s="54">
        <v>4</v>
      </c>
      <c r="AA13" s="54">
        <v>3</v>
      </c>
      <c r="AB13" s="54">
        <v>2</v>
      </c>
      <c r="AC13" s="54">
        <v>1</v>
      </c>
      <c r="AD13" s="54">
        <v>1</v>
      </c>
      <c r="AE13" s="54">
        <v>3</v>
      </c>
      <c r="AF13" s="54">
        <v>1</v>
      </c>
      <c r="AG13" s="54">
        <v>2</v>
      </c>
      <c r="AH13" s="54">
        <v>4</v>
      </c>
      <c r="AI13" s="54">
        <v>2</v>
      </c>
      <c r="AJ13" s="54">
        <v>3</v>
      </c>
      <c r="AK13" s="54">
        <v>2</v>
      </c>
      <c r="AL13" s="54">
        <v>3</v>
      </c>
      <c r="AM13" s="54">
        <v>3</v>
      </c>
      <c r="AN13" s="54">
        <v>2</v>
      </c>
      <c r="AO13" s="54">
        <v>4</v>
      </c>
      <c r="AP13" s="54">
        <v>2</v>
      </c>
      <c r="AQ13" s="54">
        <v>3</v>
      </c>
      <c r="AR13" s="54">
        <v>3</v>
      </c>
      <c r="AS13" s="54">
        <v>4</v>
      </c>
      <c r="AT13" s="54">
        <v>2</v>
      </c>
      <c r="AU13" s="54">
        <v>5</v>
      </c>
      <c r="AV13" s="54">
        <v>1</v>
      </c>
      <c r="AW13" s="54">
        <v>2</v>
      </c>
      <c r="AX13" s="54">
        <v>4</v>
      </c>
      <c r="AY13" s="54">
        <v>2</v>
      </c>
      <c r="AZ13" s="54">
        <v>4</v>
      </c>
      <c r="BA13" s="54">
        <v>4</v>
      </c>
      <c r="BB13" s="54">
        <v>1</v>
      </c>
      <c r="BC13" s="54">
        <v>3</v>
      </c>
      <c r="BD13" s="54">
        <v>3</v>
      </c>
      <c r="BE13" s="54">
        <v>3</v>
      </c>
      <c r="BF13" s="54">
        <v>1</v>
      </c>
      <c r="BG13" s="54">
        <v>1</v>
      </c>
      <c r="BH13" s="54">
        <v>2</v>
      </c>
      <c r="BI13" s="54">
        <v>3</v>
      </c>
      <c r="BJ13" s="54">
        <v>1</v>
      </c>
      <c r="BK13" s="54">
        <v>3</v>
      </c>
      <c r="BL13" s="54">
        <v>4</v>
      </c>
      <c r="BM13" s="54">
        <v>1</v>
      </c>
      <c r="BN13" s="54">
        <v>4</v>
      </c>
      <c r="BO13" s="54">
        <v>3</v>
      </c>
      <c r="BP13" s="54">
        <v>2</v>
      </c>
      <c r="BQ13" s="54">
        <v>5</v>
      </c>
      <c r="BR13" s="54">
        <v>4</v>
      </c>
      <c r="BS13" s="54">
        <v>2</v>
      </c>
      <c r="BT13" s="54">
        <v>5</v>
      </c>
      <c r="BU13" s="54">
        <v>5</v>
      </c>
      <c r="BV13" s="54">
        <v>3</v>
      </c>
      <c r="BW13" s="54">
        <v>2</v>
      </c>
      <c r="BX13" s="54">
        <v>2</v>
      </c>
      <c r="BY13" s="54">
        <v>2</v>
      </c>
      <c r="BZ13" s="54">
        <v>2</v>
      </c>
      <c r="CA13" s="54">
        <v>1</v>
      </c>
      <c r="CB13" s="54">
        <v>1</v>
      </c>
      <c r="CC13" s="54">
        <v>5</v>
      </c>
      <c r="CD13" s="54">
        <v>2</v>
      </c>
      <c r="CE13" s="54">
        <v>2</v>
      </c>
      <c r="CF13" s="54">
        <v>2</v>
      </c>
      <c r="CG13" s="54">
        <v>3</v>
      </c>
      <c r="CH13" s="54">
        <v>4</v>
      </c>
      <c r="CI13" s="54">
        <v>4</v>
      </c>
      <c r="CJ13" s="54">
        <v>5</v>
      </c>
      <c r="CK13" s="54">
        <v>1</v>
      </c>
      <c r="CL13" s="54">
        <v>1</v>
      </c>
      <c r="CM13" s="54">
        <v>2</v>
      </c>
      <c r="CN13" s="54">
        <v>5</v>
      </c>
      <c r="CO13" s="54">
        <v>1</v>
      </c>
      <c r="CP13" s="54">
        <v>5</v>
      </c>
      <c r="CQ13" s="54">
        <v>3</v>
      </c>
      <c r="CR13" s="54">
        <v>1</v>
      </c>
      <c r="CS13" s="54">
        <v>2</v>
      </c>
      <c r="CT13" s="54">
        <v>3</v>
      </c>
      <c r="CU13" s="54">
        <v>4</v>
      </c>
      <c r="CV13" s="54">
        <v>5</v>
      </c>
      <c r="CW13" s="54">
        <v>3</v>
      </c>
      <c r="CX13" s="54">
        <v>1</v>
      </c>
      <c r="CY13" s="54">
        <v>2</v>
      </c>
      <c r="CZ13" s="54">
        <v>4</v>
      </c>
      <c r="DA13" s="54">
        <v>2</v>
      </c>
      <c r="DB13" s="54">
        <v>5</v>
      </c>
      <c r="DC13" s="54">
        <v>2</v>
      </c>
      <c r="DD13" s="54">
        <v>4</v>
      </c>
      <c r="DE13" s="54">
        <v>1</v>
      </c>
      <c r="DF13" s="54">
        <v>5</v>
      </c>
      <c r="DG13" s="54">
        <v>2</v>
      </c>
      <c r="DH13" s="54">
        <v>5</v>
      </c>
      <c r="DI13" s="54">
        <v>1</v>
      </c>
      <c r="DJ13" s="54">
        <v>5</v>
      </c>
      <c r="DK13" s="54">
        <v>1</v>
      </c>
      <c r="DL13" s="54">
        <v>1</v>
      </c>
      <c r="DM13" s="54">
        <v>5</v>
      </c>
      <c r="DN13" s="54">
        <v>2</v>
      </c>
      <c r="DO13" s="54">
        <v>5</v>
      </c>
      <c r="DP13" s="54">
        <v>5</v>
      </c>
      <c r="DQ13" s="54">
        <v>5</v>
      </c>
      <c r="DR13" s="54">
        <v>1</v>
      </c>
      <c r="DS13" s="54">
        <v>1</v>
      </c>
      <c r="DT13" s="54">
        <v>3</v>
      </c>
      <c r="DU13" s="54">
        <v>2</v>
      </c>
      <c r="DV13" s="54">
        <v>3</v>
      </c>
      <c r="DW13" s="54">
        <v>1</v>
      </c>
      <c r="DX13" s="54">
        <v>5</v>
      </c>
      <c r="DY13" s="54">
        <v>2</v>
      </c>
      <c r="DZ13" s="54">
        <v>4</v>
      </c>
      <c r="EA13" s="54">
        <v>3</v>
      </c>
      <c r="EB13" s="54">
        <v>4</v>
      </c>
      <c r="EC13" s="54">
        <v>2</v>
      </c>
      <c r="ED13" s="54">
        <v>4</v>
      </c>
      <c r="EE13" s="54">
        <v>1</v>
      </c>
      <c r="EF13" s="54">
        <v>4</v>
      </c>
      <c r="EG13" s="54">
        <v>1</v>
      </c>
      <c r="EH13" s="54">
        <v>4</v>
      </c>
      <c r="EI13" s="54">
        <v>3</v>
      </c>
      <c r="EJ13" s="54">
        <v>3</v>
      </c>
      <c r="EK13" s="54">
        <v>5</v>
      </c>
      <c r="EL13" s="54">
        <v>3</v>
      </c>
      <c r="EM13" s="54">
        <v>3</v>
      </c>
      <c r="EN13" s="54">
        <v>3</v>
      </c>
      <c r="EO13" s="54">
        <v>2</v>
      </c>
      <c r="EP13" s="54">
        <v>5</v>
      </c>
      <c r="EQ13" s="54">
        <v>2</v>
      </c>
      <c r="ER13" s="54">
        <v>2</v>
      </c>
      <c r="ES13" s="54">
        <v>5</v>
      </c>
      <c r="ET13" s="54">
        <v>4</v>
      </c>
      <c r="EU13" s="54">
        <v>2</v>
      </c>
      <c r="EV13" s="54">
        <v>4</v>
      </c>
      <c r="EW13" s="54">
        <v>4</v>
      </c>
      <c r="EX13" s="54">
        <v>2</v>
      </c>
      <c r="EY13" s="54">
        <v>2</v>
      </c>
      <c r="EZ13" s="54">
        <v>4</v>
      </c>
      <c r="FA13" s="54">
        <v>4</v>
      </c>
      <c r="FB13" s="54">
        <v>4</v>
      </c>
      <c r="FC13" s="54">
        <v>4</v>
      </c>
      <c r="FD13" s="54">
        <v>5</v>
      </c>
      <c r="FE13" s="54">
        <v>5</v>
      </c>
      <c r="FF13" s="54">
        <v>2</v>
      </c>
      <c r="FG13" s="54">
        <v>5</v>
      </c>
      <c r="FH13" s="54">
        <v>1</v>
      </c>
      <c r="FI13" s="54">
        <v>5</v>
      </c>
      <c r="FJ13" s="54">
        <v>4</v>
      </c>
      <c r="FK13" s="54">
        <v>4</v>
      </c>
      <c r="FL13" s="54">
        <v>2</v>
      </c>
      <c r="FM13" s="54">
        <v>4</v>
      </c>
      <c r="FN13" s="54">
        <v>3</v>
      </c>
      <c r="FO13" s="54">
        <v>1</v>
      </c>
      <c r="FP13" s="54">
        <v>2</v>
      </c>
      <c r="FQ13" s="54">
        <v>4</v>
      </c>
      <c r="FR13" s="54">
        <v>3</v>
      </c>
      <c r="FS13" s="54">
        <v>1</v>
      </c>
      <c r="FT13" s="54">
        <v>4</v>
      </c>
      <c r="FU13" s="54">
        <v>2</v>
      </c>
      <c r="FV13" s="54">
        <v>3</v>
      </c>
      <c r="FW13" s="54">
        <v>1</v>
      </c>
      <c r="FX13" s="54">
        <v>5</v>
      </c>
      <c r="FY13" s="54">
        <v>1</v>
      </c>
      <c r="FZ13" s="54">
        <v>4</v>
      </c>
      <c r="GA13" s="54">
        <v>3</v>
      </c>
      <c r="GB13" s="54">
        <v>2</v>
      </c>
      <c r="GC13" s="54">
        <v>4</v>
      </c>
      <c r="GD13" s="54">
        <v>4</v>
      </c>
      <c r="GE13" s="54">
        <v>3</v>
      </c>
      <c r="GF13" s="54">
        <v>2</v>
      </c>
      <c r="GG13" s="54">
        <v>3</v>
      </c>
      <c r="GH13" s="54">
        <v>5</v>
      </c>
      <c r="GI13" s="54">
        <v>1</v>
      </c>
      <c r="GJ13" s="54">
        <v>3</v>
      </c>
      <c r="GK13" s="54">
        <v>4</v>
      </c>
      <c r="GL13" s="54">
        <v>3</v>
      </c>
      <c r="GM13" s="54">
        <v>4</v>
      </c>
      <c r="GN13" s="54">
        <v>3</v>
      </c>
      <c r="GO13" s="54">
        <v>2</v>
      </c>
      <c r="GP13" s="54">
        <v>5</v>
      </c>
      <c r="GQ13" s="54">
        <v>4</v>
      </c>
      <c r="GR13" s="54">
        <v>1</v>
      </c>
      <c r="GS13" s="54">
        <v>4</v>
      </c>
    </row>
    <row r="14" spans="1:201" x14ac:dyDescent="0.2">
      <c r="A14" s="42" t="s">
        <v>102</v>
      </c>
      <c r="B14" s="54">
        <v>3</v>
      </c>
      <c r="C14" s="54">
        <v>3</v>
      </c>
      <c r="D14" s="54">
        <v>3</v>
      </c>
      <c r="E14" s="54">
        <v>4</v>
      </c>
      <c r="F14" s="54">
        <v>4</v>
      </c>
      <c r="G14" s="54">
        <v>4</v>
      </c>
      <c r="H14" s="54">
        <v>5</v>
      </c>
      <c r="I14" s="54">
        <v>3</v>
      </c>
      <c r="J14" s="54">
        <v>5</v>
      </c>
      <c r="K14" s="54">
        <v>4</v>
      </c>
      <c r="L14" s="54">
        <v>5</v>
      </c>
      <c r="M14" s="54">
        <v>3</v>
      </c>
      <c r="N14" s="54">
        <v>2</v>
      </c>
      <c r="O14" s="54">
        <v>4</v>
      </c>
      <c r="P14" s="54">
        <v>5</v>
      </c>
      <c r="Q14" s="54">
        <v>3</v>
      </c>
      <c r="R14" s="54">
        <v>3</v>
      </c>
      <c r="S14" s="54">
        <v>4</v>
      </c>
      <c r="T14" s="54">
        <v>3</v>
      </c>
      <c r="U14" s="54">
        <v>3</v>
      </c>
      <c r="V14" s="54">
        <v>3</v>
      </c>
      <c r="W14" s="54">
        <v>3</v>
      </c>
      <c r="X14" s="54">
        <v>5</v>
      </c>
      <c r="Y14" s="54">
        <v>5</v>
      </c>
      <c r="Z14" s="54">
        <v>3</v>
      </c>
      <c r="AA14" s="54">
        <v>4</v>
      </c>
      <c r="AB14" s="54">
        <v>3</v>
      </c>
      <c r="AC14" s="54">
        <v>3</v>
      </c>
      <c r="AD14" s="54">
        <v>1</v>
      </c>
      <c r="AE14" s="54">
        <v>3</v>
      </c>
      <c r="AF14" s="54">
        <v>4</v>
      </c>
      <c r="AG14" s="54">
        <v>2</v>
      </c>
      <c r="AH14" s="54">
        <v>4</v>
      </c>
      <c r="AI14" s="54">
        <v>3</v>
      </c>
      <c r="AJ14" s="54">
        <v>3</v>
      </c>
      <c r="AK14" s="54">
        <v>3</v>
      </c>
      <c r="AL14" s="54">
        <v>4</v>
      </c>
      <c r="AM14" s="54">
        <v>4</v>
      </c>
      <c r="AN14" s="54">
        <v>3</v>
      </c>
      <c r="AO14" s="54">
        <v>3</v>
      </c>
      <c r="AP14" s="54">
        <v>4</v>
      </c>
      <c r="AQ14" s="54">
        <v>3</v>
      </c>
      <c r="AR14" s="54">
        <v>3</v>
      </c>
      <c r="AS14" s="54">
        <v>4</v>
      </c>
      <c r="AT14" s="54">
        <v>4</v>
      </c>
      <c r="AU14" s="54">
        <v>5</v>
      </c>
      <c r="AV14" s="54">
        <v>4</v>
      </c>
      <c r="AW14" s="54">
        <v>3</v>
      </c>
      <c r="AX14" s="54">
        <v>4</v>
      </c>
      <c r="AY14" s="54">
        <v>3</v>
      </c>
      <c r="AZ14" s="54">
        <v>4</v>
      </c>
      <c r="BA14" s="54">
        <v>4</v>
      </c>
      <c r="BB14" s="54">
        <v>4</v>
      </c>
      <c r="BC14" s="54">
        <v>3</v>
      </c>
      <c r="BD14" s="54">
        <v>5</v>
      </c>
      <c r="BE14" s="54">
        <v>4</v>
      </c>
      <c r="BF14" s="54">
        <v>2</v>
      </c>
      <c r="BG14" s="54">
        <v>4</v>
      </c>
      <c r="BH14" s="54">
        <v>3</v>
      </c>
      <c r="BI14" s="54">
        <v>3</v>
      </c>
      <c r="BJ14" s="54">
        <v>5</v>
      </c>
      <c r="BK14" s="54">
        <v>3</v>
      </c>
      <c r="BL14" s="54">
        <v>2</v>
      </c>
      <c r="BM14" s="54">
        <v>3</v>
      </c>
      <c r="BN14" s="54">
        <v>3</v>
      </c>
      <c r="BO14" s="54">
        <v>3</v>
      </c>
      <c r="BP14" s="54">
        <v>4</v>
      </c>
      <c r="BQ14" s="54">
        <v>5</v>
      </c>
      <c r="BR14" s="54">
        <v>3</v>
      </c>
      <c r="BS14" s="54">
        <v>2</v>
      </c>
      <c r="BT14" s="54">
        <v>5</v>
      </c>
      <c r="BU14" s="54">
        <v>5</v>
      </c>
      <c r="BV14" s="54">
        <v>4</v>
      </c>
      <c r="BW14" s="54">
        <v>3</v>
      </c>
      <c r="BX14" s="54">
        <v>4</v>
      </c>
      <c r="BY14" s="54">
        <v>2</v>
      </c>
      <c r="BZ14" s="54">
        <v>3</v>
      </c>
      <c r="CA14" s="54">
        <v>3</v>
      </c>
      <c r="CB14" s="54">
        <v>3</v>
      </c>
      <c r="CC14" s="54">
        <v>5</v>
      </c>
      <c r="CD14" s="54">
        <v>5</v>
      </c>
      <c r="CE14" s="54">
        <v>3</v>
      </c>
      <c r="CF14" s="54">
        <v>4</v>
      </c>
      <c r="CG14" s="54">
        <v>3</v>
      </c>
      <c r="CH14" s="54">
        <v>2</v>
      </c>
      <c r="CI14" s="54">
        <v>2</v>
      </c>
      <c r="CJ14" s="54">
        <v>4</v>
      </c>
      <c r="CK14" s="54">
        <v>3</v>
      </c>
      <c r="CL14" s="54">
        <v>3</v>
      </c>
      <c r="CM14" s="54">
        <v>3</v>
      </c>
      <c r="CN14" s="54">
        <v>3</v>
      </c>
      <c r="CO14" s="54">
        <v>2</v>
      </c>
      <c r="CP14" s="54">
        <v>4</v>
      </c>
      <c r="CQ14" s="54">
        <v>4</v>
      </c>
      <c r="CR14" s="54">
        <v>5</v>
      </c>
      <c r="CS14" s="54">
        <v>4</v>
      </c>
      <c r="CT14" s="54">
        <v>5</v>
      </c>
      <c r="CU14" s="54">
        <v>4</v>
      </c>
      <c r="CV14" s="54">
        <v>5</v>
      </c>
      <c r="CW14" s="54">
        <v>4</v>
      </c>
      <c r="CX14" s="54">
        <v>4</v>
      </c>
      <c r="CY14" s="54">
        <v>2</v>
      </c>
      <c r="CZ14" s="54">
        <v>3</v>
      </c>
      <c r="DA14" s="54">
        <v>2</v>
      </c>
      <c r="DB14" s="54">
        <v>4</v>
      </c>
      <c r="DC14" s="54">
        <v>3</v>
      </c>
      <c r="DD14" s="54">
        <v>3</v>
      </c>
      <c r="DE14" s="54">
        <v>4</v>
      </c>
      <c r="DF14" s="54">
        <v>5</v>
      </c>
      <c r="DG14" s="54">
        <v>4</v>
      </c>
      <c r="DH14" s="54">
        <v>3</v>
      </c>
      <c r="DI14" s="54">
        <v>3</v>
      </c>
      <c r="DJ14" s="54">
        <v>4</v>
      </c>
      <c r="DK14" s="54">
        <v>3</v>
      </c>
      <c r="DL14" s="54">
        <v>3</v>
      </c>
      <c r="DM14" s="54">
        <v>5</v>
      </c>
      <c r="DN14" s="54">
        <v>3</v>
      </c>
      <c r="DO14" s="54">
        <v>3</v>
      </c>
      <c r="DP14" s="54">
        <v>3</v>
      </c>
      <c r="DQ14" s="54">
        <v>3</v>
      </c>
      <c r="DR14" s="54">
        <v>3</v>
      </c>
      <c r="DS14" s="54">
        <v>1</v>
      </c>
      <c r="DT14" s="54">
        <v>5</v>
      </c>
      <c r="DU14" s="54">
        <v>5</v>
      </c>
      <c r="DV14" s="54">
        <v>5</v>
      </c>
      <c r="DW14" s="54">
        <v>5</v>
      </c>
      <c r="DX14" s="54">
        <v>4</v>
      </c>
      <c r="DY14" s="54">
        <v>1</v>
      </c>
      <c r="DZ14" s="54">
        <v>4</v>
      </c>
      <c r="EA14" s="54">
        <v>4</v>
      </c>
      <c r="EB14" s="54">
        <v>5</v>
      </c>
      <c r="EC14" s="54">
        <v>3</v>
      </c>
      <c r="ED14" s="54">
        <v>2</v>
      </c>
      <c r="EE14" s="54">
        <v>2</v>
      </c>
      <c r="EF14" s="54">
        <v>5</v>
      </c>
      <c r="EG14" s="54">
        <v>3</v>
      </c>
      <c r="EH14" s="54">
        <v>3</v>
      </c>
      <c r="EI14" s="54">
        <v>4</v>
      </c>
      <c r="EJ14" s="54">
        <v>5</v>
      </c>
      <c r="EK14" s="54">
        <v>5</v>
      </c>
      <c r="EL14" s="54">
        <v>3</v>
      </c>
      <c r="EM14" s="54">
        <v>4</v>
      </c>
      <c r="EN14" s="54">
        <v>1</v>
      </c>
      <c r="EO14" s="54">
        <v>3</v>
      </c>
      <c r="EP14" s="54">
        <v>3</v>
      </c>
      <c r="EQ14" s="54">
        <v>4</v>
      </c>
      <c r="ER14" s="54">
        <v>4</v>
      </c>
      <c r="ES14" s="54">
        <v>5</v>
      </c>
      <c r="ET14" s="54">
        <v>3</v>
      </c>
      <c r="EU14" s="54">
        <v>4</v>
      </c>
      <c r="EV14" s="54">
        <v>4</v>
      </c>
      <c r="EW14" s="54">
        <v>5</v>
      </c>
      <c r="EX14" s="54">
        <v>4</v>
      </c>
      <c r="EY14" s="54">
        <v>4</v>
      </c>
      <c r="EZ14" s="54">
        <v>3</v>
      </c>
      <c r="FA14" s="54">
        <v>3</v>
      </c>
      <c r="FB14" s="54">
        <v>3</v>
      </c>
      <c r="FC14" s="54">
        <v>4</v>
      </c>
      <c r="FD14" s="54">
        <v>3</v>
      </c>
      <c r="FE14" s="54">
        <v>3</v>
      </c>
      <c r="FF14" s="54">
        <v>3</v>
      </c>
      <c r="FG14" s="54">
        <v>3</v>
      </c>
      <c r="FH14" s="54">
        <v>4</v>
      </c>
      <c r="FI14" s="54">
        <v>5</v>
      </c>
      <c r="FJ14" s="54">
        <v>5</v>
      </c>
      <c r="FK14" s="54">
        <v>4</v>
      </c>
      <c r="FL14" s="54">
        <v>4</v>
      </c>
      <c r="FM14" s="54">
        <v>3</v>
      </c>
      <c r="FN14" s="54">
        <v>4</v>
      </c>
      <c r="FO14" s="54">
        <v>3</v>
      </c>
      <c r="FP14" s="54">
        <v>4</v>
      </c>
      <c r="FQ14" s="54">
        <v>4</v>
      </c>
      <c r="FR14" s="54">
        <v>3</v>
      </c>
      <c r="FS14" s="54">
        <v>2</v>
      </c>
      <c r="FT14" s="54">
        <v>4</v>
      </c>
      <c r="FU14" s="54">
        <v>1</v>
      </c>
      <c r="FV14" s="54">
        <v>3</v>
      </c>
      <c r="FW14" s="54">
        <v>3</v>
      </c>
      <c r="FX14" s="54">
        <v>4</v>
      </c>
      <c r="FY14" s="54">
        <v>2</v>
      </c>
      <c r="FZ14" s="54">
        <v>3</v>
      </c>
      <c r="GA14" s="54">
        <v>3</v>
      </c>
      <c r="GB14" s="54">
        <v>2</v>
      </c>
      <c r="GC14" s="54">
        <v>4</v>
      </c>
      <c r="GD14" s="54">
        <v>4</v>
      </c>
      <c r="GE14" s="54">
        <v>3</v>
      </c>
      <c r="GF14" s="54">
        <v>1</v>
      </c>
      <c r="GG14" s="54">
        <v>3</v>
      </c>
      <c r="GH14" s="54">
        <v>3</v>
      </c>
      <c r="GI14" s="54">
        <v>3</v>
      </c>
      <c r="GJ14" s="54">
        <v>4</v>
      </c>
      <c r="GK14" s="54">
        <v>3</v>
      </c>
      <c r="GL14" s="54">
        <v>5</v>
      </c>
      <c r="GM14" s="54">
        <v>2</v>
      </c>
      <c r="GN14" s="54">
        <v>3</v>
      </c>
      <c r="GO14" s="54">
        <v>3</v>
      </c>
      <c r="GP14" s="54">
        <v>3</v>
      </c>
      <c r="GQ14" s="54">
        <v>4</v>
      </c>
      <c r="GR14" s="54">
        <v>3</v>
      </c>
      <c r="GS14" s="54">
        <v>3</v>
      </c>
    </row>
    <row r="15" spans="1:201" x14ac:dyDescent="0.2">
      <c r="A15" s="42" t="s">
        <v>103</v>
      </c>
      <c r="B15" s="54">
        <v>3</v>
      </c>
      <c r="C15" s="54">
        <v>2</v>
      </c>
      <c r="D15" s="54">
        <v>3</v>
      </c>
      <c r="E15" s="54">
        <v>3</v>
      </c>
      <c r="F15" s="54">
        <v>5</v>
      </c>
      <c r="G15" s="54">
        <v>3</v>
      </c>
      <c r="H15" s="54">
        <v>4</v>
      </c>
      <c r="I15" s="54">
        <v>3</v>
      </c>
      <c r="J15" s="54">
        <v>4</v>
      </c>
      <c r="K15" s="54">
        <v>4</v>
      </c>
      <c r="L15" s="54">
        <v>2</v>
      </c>
      <c r="M15" s="54">
        <v>3</v>
      </c>
      <c r="N15" s="54">
        <v>3</v>
      </c>
      <c r="O15" s="54">
        <v>3</v>
      </c>
      <c r="P15" s="54">
        <v>2</v>
      </c>
      <c r="Q15" s="54">
        <v>4</v>
      </c>
      <c r="R15" s="54">
        <v>4</v>
      </c>
      <c r="S15" s="54">
        <v>2</v>
      </c>
      <c r="T15" s="54">
        <v>4</v>
      </c>
      <c r="U15" s="54">
        <v>3</v>
      </c>
      <c r="V15" s="54">
        <v>2</v>
      </c>
      <c r="W15" s="54">
        <v>4</v>
      </c>
      <c r="X15" s="54">
        <v>2</v>
      </c>
      <c r="Y15" s="54">
        <v>4</v>
      </c>
      <c r="Z15" s="54">
        <v>3</v>
      </c>
      <c r="AA15" s="54">
        <v>3</v>
      </c>
      <c r="AB15" s="54">
        <v>4</v>
      </c>
      <c r="AC15" s="54">
        <v>5</v>
      </c>
      <c r="AD15" s="54">
        <v>3</v>
      </c>
      <c r="AE15" s="54">
        <v>1</v>
      </c>
      <c r="AF15" s="54">
        <v>5</v>
      </c>
      <c r="AG15" s="54">
        <v>3</v>
      </c>
      <c r="AH15" s="54">
        <v>4</v>
      </c>
      <c r="AI15" s="54">
        <v>4</v>
      </c>
      <c r="AJ15" s="54">
        <v>3</v>
      </c>
      <c r="AK15" s="54">
        <v>4</v>
      </c>
      <c r="AL15" s="54">
        <v>3</v>
      </c>
      <c r="AM15" s="54">
        <v>2</v>
      </c>
      <c r="AN15" s="54">
        <v>4</v>
      </c>
      <c r="AO15" s="54">
        <v>3</v>
      </c>
      <c r="AP15" s="54">
        <v>4</v>
      </c>
      <c r="AQ15" s="54">
        <v>5</v>
      </c>
      <c r="AR15" s="54">
        <v>2</v>
      </c>
      <c r="AS15" s="54">
        <v>3</v>
      </c>
      <c r="AT15" s="54">
        <v>3</v>
      </c>
      <c r="AU15" s="54">
        <v>3</v>
      </c>
      <c r="AV15" s="54">
        <v>4</v>
      </c>
      <c r="AW15" s="54">
        <v>3</v>
      </c>
      <c r="AX15" s="54">
        <v>3</v>
      </c>
      <c r="AY15" s="54">
        <v>3</v>
      </c>
      <c r="AZ15" s="54">
        <v>4</v>
      </c>
      <c r="BA15" s="54">
        <v>3</v>
      </c>
      <c r="BB15" s="54">
        <v>2</v>
      </c>
      <c r="BC15" s="54">
        <v>3</v>
      </c>
      <c r="BD15" s="54">
        <v>5</v>
      </c>
      <c r="BE15" s="54">
        <v>5</v>
      </c>
      <c r="BF15" s="54">
        <v>3</v>
      </c>
      <c r="BG15" s="54">
        <v>3</v>
      </c>
      <c r="BH15" s="54">
        <v>5</v>
      </c>
      <c r="BI15" s="54">
        <v>3</v>
      </c>
      <c r="BJ15" s="54">
        <v>2</v>
      </c>
      <c r="BK15" s="54">
        <v>4</v>
      </c>
      <c r="BL15" s="54">
        <v>4</v>
      </c>
      <c r="BM15" s="54">
        <v>4</v>
      </c>
      <c r="BN15" s="54">
        <v>3</v>
      </c>
      <c r="BO15" s="54">
        <v>3</v>
      </c>
      <c r="BP15" s="54">
        <v>3</v>
      </c>
      <c r="BQ15" s="54">
        <v>3</v>
      </c>
      <c r="BR15" s="54">
        <v>3</v>
      </c>
      <c r="BS15" s="54">
        <v>4</v>
      </c>
      <c r="BT15" s="54">
        <v>1</v>
      </c>
      <c r="BU15" s="54">
        <v>3</v>
      </c>
      <c r="BV15" s="54">
        <v>3</v>
      </c>
      <c r="BW15" s="54">
        <v>3</v>
      </c>
      <c r="BX15" s="54">
        <v>4</v>
      </c>
      <c r="BY15" s="54">
        <v>3</v>
      </c>
      <c r="BZ15" s="54">
        <v>4</v>
      </c>
      <c r="CA15" s="54">
        <v>3</v>
      </c>
      <c r="CB15" s="54">
        <v>5</v>
      </c>
      <c r="CC15" s="54">
        <v>3</v>
      </c>
      <c r="CD15" s="54">
        <v>1</v>
      </c>
      <c r="CE15" s="54">
        <v>1</v>
      </c>
      <c r="CF15" s="54">
        <v>2</v>
      </c>
      <c r="CG15" s="54">
        <v>2</v>
      </c>
      <c r="CH15" s="54">
        <v>1</v>
      </c>
      <c r="CI15" s="54">
        <v>4</v>
      </c>
      <c r="CJ15" s="54">
        <v>5</v>
      </c>
      <c r="CK15" s="54">
        <v>5</v>
      </c>
      <c r="CL15" s="54">
        <v>3</v>
      </c>
      <c r="CM15" s="54">
        <v>3</v>
      </c>
      <c r="CN15" s="54">
        <v>4</v>
      </c>
      <c r="CO15" s="54">
        <v>3</v>
      </c>
      <c r="CP15" s="54">
        <v>5</v>
      </c>
      <c r="CQ15" s="54">
        <v>2</v>
      </c>
      <c r="CR15" s="54">
        <v>5</v>
      </c>
      <c r="CS15" s="54">
        <v>4</v>
      </c>
      <c r="CT15" s="54">
        <v>5</v>
      </c>
      <c r="CU15" s="54">
        <v>3</v>
      </c>
      <c r="CV15" s="54">
        <v>2</v>
      </c>
      <c r="CW15" s="54">
        <v>3</v>
      </c>
      <c r="CX15" s="54">
        <v>4</v>
      </c>
      <c r="CY15" s="54">
        <v>2</v>
      </c>
      <c r="CZ15" s="54">
        <v>3</v>
      </c>
      <c r="DA15" s="54">
        <v>2</v>
      </c>
      <c r="DB15" s="54">
        <v>4</v>
      </c>
      <c r="DC15" s="54">
        <v>4</v>
      </c>
      <c r="DD15" s="54">
        <v>5</v>
      </c>
      <c r="DE15" s="54">
        <v>4</v>
      </c>
      <c r="DF15" s="54">
        <v>2</v>
      </c>
      <c r="DG15" s="54">
        <v>4</v>
      </c>
      <c r="DH15" s="54">
        <v>3</v>
      </c>
      <c r="DI15" s="54">
        <v>5</v>
      </c>
      <c r="DJ15" s="54">
        <v>5</v>
      </c>
      <c r="DK15" s="54">
        <v>3</v>
      </c>
      <c r="DL15" s="54">
        <v>2</v>
      </c>
      <c r="DM15" s="54">
        <v>5</v>
      </c>
      <c r="DN15" s="54">
        <v>4</v>
      </c>
      <c r="DO15" s="54">
        <v>5</v>
      </c>
      <c r="DP15" s="54">
        <v>5</v>
      </c>
      <c r="DQ15" s="54">
        <v>3</v>
      </c>
      <c r="DR15" s="54">
        <v>2</v>
      </c>
      <c r="DS15" s="54">
        <v>4</v>
      </c>
      <c r="DT15" s="54">
        <v>3</v>
      </c>
      <c r="DU15" s="54">
        <v>4</v>
      </c>
      <c r="DV15" s="54">
        <v>1</v>
      </c>
      <c r="DW15" s="54">
        <v>4</v>
      </c>
      <c r="DX15" s="54">
        <v>1</v>
      </c>
      <c r="DY15" s="54">
        <v>2</v>
      </c>
      <c r="DZ15" s="54">
        <v>4</v>
      </c>
      <c r="EA15" s="54">
        <v>3</v>
      </c>
      <c r="EB15" s="54">
        <v>4</v>
      </c>
      <c r="EC15" s="54">
        <v>4</v>
      </c>
      <c r="ED15" s="54">
        <v>4</v>
      </c>
      <c r="EE15" s="54">
        <v>5</v>
      </c>
      <c r="EF15" s="54">
        <v>3</v>
      </c>
      <c r="EG15" s="54">
        <v>3</v>
      </c>
      <c r="EH15" s="54">
        <v>4</v>
      </c>
      <c r="EI15" s="54">
        <v>3</v>
      </c>
      <c r="EJ15" s="54">
        <v>1</v>
      </c>
      <c r="EK15" s="54">
        <v>5</v>
      </c>
      <c r="EL15" s="54">
        <v>4</v>
      </c>
      <c r="EM15" s="54">
        <v>2</v>
      </c>
      <c r="EN15" s="54">
        <v>2</v>
      </c>
      <c r="EO15" s="54">
        <v>3</v>
      </c>
      <c r="EP15" s="54">
        <v>3</v>
      </c>
      <c r="EQ15" s="54">
        <v>4</v>
      </c>
      <c r="ER15" s="54">
        <v>4</v>
      </c>
      <c r="ES15" s="54">
        <v>2</v>
      </c>
      <c r="ET15" s="54">
        <v>4</v>
      </c>
      <c r="EU15" s="54">
        <v>4</v>
      </c>
      <c r="EV15" s="54">
        <v>4</v>
      </c>
      <c r="EW15" s="54">
        <v>2</v>
      </c>
      <c r="EX15" s="54">
        <v>3</v>
      </c>
      <c r="EY15" s="54">
        <v>2</v>
      </c>
      <c r="EZ15" s="54">
        <v>3</v>
      </c>
      <c r="FA15" s="54">
        <v>3</v>
      </c>
      <c r="FB15" s="54">
        <v>4</v>
      </c>
      <c r="FC15" s="54">
        <v>2</v>
      </c>
      <c r="FD15" s="54">
        <v>4</v>
      </c>
      <c r="FE15" s="54">
        <v>3</v>
      </c>
      <c r="FF15" s="54">
        <v>4</v>
      </c>
      <c r="FG15" s="54">
        <v>3</v>
      </c>
      <c r="FH15" s="54">
        <v>4</v>
      </c>
      <c r="FI15" s="54">
        <v>5</v>
      </c>
      <c r="FJ15" s="54">
        <v>4</v>
      </c>
      <c r="FK15" s="54">
        <v>5</v>
      </c>
      <c r="FL15" s="54">
        <v>4</v>
      </c>
      <c r="FM15" s="54">
        <v>3</v>
      </c>
      <c r="FN15" s="54">
        <v>3</v>
      </c>
      <c r="FO15" s="54">
        <v>3</v>
      </c>
      <c r="FP15" s="54">
        <v>4</v>
      </c>
      <c r="FQ15" s="54">
        <v>4</v>
      </c>
      <c r="FR15" s="54">
        <v>3</v>
      </c>
      <c r="FS15" s="54">
        <v>4</v>
      </c>
      <c r="FT15" s="54">
        <v>2</v>
      </c>
      <c r="FU15" s="54">
        <v>2</v>
      </c>
      <c r="FV15" s="54">
        <v>4</v>
      </c>
      <c r="FW15" s="54">
        <v>3</v>
      </c>
      <c r="FX15" s="54">
        <v>4</v>
      </c>
      <c r="FY15" s="54">
        <v>2</v>
      </c>
      <c r="FZ15" s="54">
        <v>2</v>
      </c>
      <c r="GA15" s="54">
        <v>3</v>
      </c>
      <c r="GB15" s="54">
        <v>2</v>
      </c>
      <c r="GC15" s="54">
        <v>3</v>
      </c>
      <c r="GD15" s="54">
        <v>4</v>
      </c>
      <c r="GE15" s="54">
        <v>3</v>
      </c>
      <c r="GF15" s="54">
        <v>2</v>
      </c>
      <c r="GG15" s="54">
        <v>3</v>
      </c>
      <c r="GH15" s="54">
        <v>3</v>
      </c>
      <c r="GI15" s="54">
        <v>3</v>
      </c>
      <c r="GJ15" s="54">
        <v>3</v>
      </c>
      <c r="GK15" s="54">
        <v>5</v>
      </c>
      <c r="GL15" s="54">
        <v>4</v>
      </c>
      <c r="GM15" s="54">
        <v>3</v>
      </c>
      <c r="GN15" s="54">
        <v>3</v>
      </c>
      <c r="GO15" s="54">
        <v>4</v>
      </c>
      <c r="GP15" s="54">
        <v>4</v>
      </c>
      <c r="GQ15" s="54">
        <v>3</v>
      </c>
      <c r="GR15" s="54">
        <v>3</v>
      </c>
      <c r="GS15" s="54">
        <v>4</v>
      </c>
    </row>
    <row r="16" spans="1:201" x14ac:dyDescent="0.2">
      <c r="A16" s="42" t="s">
        <v>74</v>
      </c>
      <c r="B16" s="54">
        <v>2</v>
      </c>
      <c r="C16" s="54">
        <v>1</v>
      </c>
      <c r="D16" s="54">
        <v>1</v>
      </c>
      <c r="E16" s="54">
        <v>1</v>
      </c>
      <c r="F16" s="54">
        <v>2</v>
      </c>
      <c r="G16" s="54">
        <v>1</v>
      </c>
      <c r="H16" s="54">
        <v>2</v>
      </c>
      <c r="I16" s="54">
        <v>2</v>
      </c>
      <c r="J16" s="54">
        <v>1</v>
      </c>
      <c r="K16" s="54">
        <v>4</v>
      </c>
      <c r="L16" s="54">
        <v>1</v>
      </c>
      <c r="M16" s="54">
        <v>2</v>
      </c>
      <c r="N16" s="54">
        <v>2</v>
      </c>
      <c r="O16" s="54">
        <v>2</v>
      </c>
      <c r="P16" s="54">
        <v>1</v>
      </c>
      <c r="Q16" s="54">
        <v>1</v>
      </c>
      <c r="R16" s="54">
        <v>3</v>
      </c>
      <c r="S16" s="54">
        <v>2</v>
      </c>
      <c r="T16" s="54">
        <v>2</v>
      </c>
      <c r="U16" s="54">
        <v>1</v>
      </c>
      <c r="V16" s="54">
        <v>2</v>
      </c>
      <c r="W16" s="54">
        <v>2</v>
      </c>
      <c r="X16" s="54">
        <v>2</v>
      </c>
      <c r="Y16" s="54">
        <v>1</v>
      </c>
      <c r="Z16" s="54">
        <v>3</v>
      </c>
      <c r="AA16" s="54">
        <v>2</v>
      </c>
      <c r="AB16" s="54">
        <v>1</v>
      </c>
      <c r="AC16" s="54">
        <v>1</v>
      </c>
      <c r="AD16" s="54">
        <v>1</v>
      </c>
      <c r="AE16" s="54">
        <v>4</v>
      </c>
      <c r="AF16" s="54">
        <v>3</v>
      </c>
      <c r="AG16" s="54">
        <v>3</v>
      </c>
      <c r="AH16" s="54">
        <v>4</v>
      </c>
      <c r="AI16" s="54">
        <v>2</v>
      </c>
      <c r="AJ16" s="54">
        <v>2</v>
      </c>
      <c r="AK16" s="54">
        <v>1</v>
      </c>
      <c r="AL16" s="54">
        <v>2</v>
      </c>
      <c r="AM16" s="54">
        <v>2</v>
      </c>
      <c r="AN16" s="54">
        <v>3</v>
      </c>
      <c r="AO16" s="54">
        <v>2</v>
      </c>
      <c r="AP16" s="54">
        <v>2</v>
      </c>
      <c r="AQ16" s="54">
        <v>1</v>
      </c>
      <c r="AR16" s="54">
        <v>3</v>
      </c>
      <c r="AS16" s="54">
        <v>3</v>
      </c>
      <c r="AT16" s="54">
        <v>2</v>
      </c>
      <c r="AU16" s="54">
        <v>1</v>
      </c>
      <c r="AV16" s="54">
        <v>3</v>
      </c>
      <c r="AW16" s="54">
        <v>2</v>
      </c>
      <c r="AX16" s="54">
        <v>2</v>
      </c>
      <c r="AY16" s="54">
        <v>1</v>
      </c>
      <c r="AZ16" s="54">
        <v>5</v>
      </c>
      <c r="BA16" s="54">
        <v>1</v>
      </c>
      <c r="BB16" s="54">
        <v>1</v>
      </c>
      <c r="BC16" s="54">
        <v>1</v>
      </c>
      <c r="BD16" s="54">
        <v>3</v>
      </c>
      <c r="BE16" s="54">
        <v>2</v>
      </c>
      <c r="BF16" s="54">
        <v>1</v>
      </c>
      <c r="BG16" s="54">
        <v>2</v>
      </c>
      <c r="BH16" s="54">
        <v>1</v>
      </c>
      <c r="BI16" s="54">
        <v>2</v>
      </c>
      <c r="BJ16" s="54">
        <v>1</v>
      </c>
      <c r="BK16" s="54">
        <v>4</v>
      </c>
      <c r="BL16" s="54">
        <v>1</v>
      </c>
      <c r="BM16" s="54">
        <v>2</v>
      </c>
      <c r="BN16" s="54">
        <v>2</v>
      </c>
      <c r="BO16" s="54">
        <v>2</v>
      </c>
      <c r="BP16" s="54">
        <v>4</v>
      </c>
      <c r="BQ16" s="54">
        <v>2</v>
      </c>
      <c r="BR16" s="54">
        <v>2</v>
      </c>
      <c r="BS16" s="54">
        <v>3</v>
      </c>
      <c r="BT16" s="54">
        <v>2</v>
      </c>
      <c r="BU16" s="54">
        <v>1</v>
      </c>
      <c r="BV16" s="54">
        <v>3</v>
      </c>
      <c r="BW16" s="54">
        <v>1</v>
      </c>
      <c r="BX16" s="54">
        <v>2</v>
      </c>
      <c r="BY16" s="54">
        <v>5</v>
      </c>
      <c r="BZ16" s="54">
        <v>3</v>
      </c>
      <c r="CA16" s="54">
        <v>5</v>
      </c>
      <c r="CB16" s="54">
        <v>3</v>
      </c>
      <c r="CC16" s="54">
        <v>1</v>
      </c>
      <c r="CD16" s="54">
        <v>3</v>
      </c>
      <c r="CE16" s="54">
        <v>2</v>
      </c>
      <c r="CF16" s="54">
        <v>3</v>
      </c>
      <c r="CG16" s="54">
        <v>2</v>
      </c>
      <c r="CH16" s="54">
        <v>4</v>
      </c>
      <c r="CI16" s="54">
        <v>1</v>
      </c>
      <c r="CJ16" s="54">
        <v>4</v>
      </c>
      <c r="CK16" s="54">
        <v>1</v>
      </c>
      <c r="CL16" s="54">
        <v>1</v>
      </c>
      <c r="CM16" s="54">
        <v>3</v>
      </c>
      <c r="CN16" s="54">
        <v>1</v>
      </c>
      <c r="CO16" s="54">
        <v>1</v>
      </c>
      <c r="CP16" s="54">
        <v>2</v>
      </c>
      <c r="CQ16" s="54">
        <v>3</v>
      </c>
      <c r="CR16" s="54">
        <v>1</v>
      </c>
      <c r="CS16" s="54">
        <v>1</v>
      </c>
      <c r="CT16" s="54">
        <v>1</v>
      </c>
      <c r="CU16" s="54">
        <v>2</v>
      </c>
      <c r="CV16" s="54">
        <v>1</v>
      </c>
      <c r="CW16" s="54">
        <v>2</v>
      </c>
      <c r="CX16" s="54">
        <v>2</v>
      </c>
      <c r="CY16" s="54">
        <v>2</v>
      </c>
      <c r="CZ16" s="54">
        <v>2</v>
      </c>
      <c r="DA16" s="54">
        <v>2</v>
      </c>
      <c r="DB16" s="54">
        <v>1</v>
      </c>
      <c r="DC16" s="54">
        <v>1</v>
      </c>
      <c r="DD16" s="54">
        <v>2</v>
      </c>
      <c r="DE16" s="54">
        <v>2</v>
      </c>
      <c r="DF16" s="54">
        <v>1</v>
      </c>
      <c r="DG16" s="54">
        <v>2</v>
      </c>
      <c r="DH16" s="54">
        <v>3</v>
      </c>
      <c r="DI16" s="54">
        <v>1</v>
      </c>
      <c r="DJ16" s="54">
        <v>1</v>
      </c>
      <c r="DK16" s="54">
        <v>3</v>
      </c>
      <c r="DL16" s="54">
        <v>4</v>
      </c>
      <c r="DM16" s="54">
        <v>1</v>
      </c>
      <c r="DN16" s="54">
        <v>2</v>
      </c>
      <c r="DO16" s="54">
        <v>2</v>
      </c>
      <c r="DP16" s="54">
        <v>3</v>
      </c>
      <c r="DQ16" s="54">
        <v>1</v>
      </c>
      <c r="DR16" s="54">
        <v>1</v>
      </c>
      <c r="DS16" s="54">
        <v>4</v>
      </c>
      <c r="DT16" s="54">
        <v>1</v>
      </c>
      <c r="DU16" s="54">
        <v>4</v>
      </c>
      <c r="DV16" s="54">
        <v>1</v>
      </c>
      <c r="DW16" s="54">
        <v>2</v>
      </c>
      <c r="DX16" s="54">
        <v>1</v>
      </c>
      <c r="DY16" s="54">
        <v>2</v>
      </c>
      <c r="DZ16" s="54">
        <v>3</v>
      </c>
      <c r="EA16" s="54">
        <v>2</v>
      </c>
      <c r="EB16" s="54">
        <v>1</v>
      </c>
      <c r="EC16" s="54">
        <v>1</v>
      </c>
      <c r="ED16" s="54">
        <v>4</v>
      </c>
      <c r="EE16" s="54">
        <v>3</v>
      </c>
      <c r="EF16" s="54">
        <v>3</v>
      </c>
      <c r="EG16" s="54">
        <v>1</v>
      </c>
      <c r="EH16" s="54">
        <v>1</v>
      </c>
      <c r="EI16" s="54">
        <v>2</v>
      </c>
      <c r="EJ16" s="54">
        <v>1</v>
      </c>
      <c r="EK16" s="54">
        <v>2</v>
      </c>
      <c r="EL16" s="54">
        <v>2</v>
      </c>
      <c r="EM16" s="54">
        <v>2</v>
      </c>
      <c r="EN16" s="54">
        <v>5</v>
      </c>
      <c r="EO16" s="54">
        <v>1</v>
      </c>
      <c r="EP16" s="54">
        <v>2</v>
      </c>
      <c r="EQ16" s="54">
        <v>2</v>
      </c>
      <c r="ER16" s="54">
        <v>2</v>
      </c>
      <c r="ES16" s="54">
        <v>2</v>
      </c>
      <c r="ET16" s="54">
        <v>1</v>
      </c>
      <c r="EU16" s="54">
        <v>3</v>
      </c>
      <c r="EV16" s="54">
        <v>2</v>
      </c>
      <c r="EW16" s="54">
        <v>4</v>
      </c>
      <c r="EX16" s="54">
        <v>3</v>
      </c>
      <c r="EY16" s="54">
        <v>1</v>
      </c>
      <c r="EZ16" s="54">
        <v>2</v>
      </c>
      <c r="FA16" s="54">
        <v>2</v>
      </c>
      <c r="FB16" s="54">
        <v>2</v>
      </c>
      <c r="FC16" s="54">
        <v>4</v>
      </c>
      <c r="FD16" s="54">
        <v>2</v>
      </c>
      <c r="FE16" s="54">
        <v>3</v>
      </c>
      <c r="FF16" s="54">
        <v>3</v>
      </c>
      <c r="FG16" s="54">
        <v>3</v>
      </c>
      <c r="FH16" s="54">
        <v>2</v>
      </c>
      <c r="FI16" s="54">
        <v>5</v>
      </c>
      <c r="FJ16" s="54">
        <v>2</v>
      </c>
      <c r="FK16" s="54">
        <v>4</v>
      </c>
      <c r="FL16" s="54">
        <v>2</v>
      </c>
      <c r="FM16" s="54">
        <v>2</v>
      </c>
      <c r="FN16" s="54">
        <v>2</v>
      </c>
      <c r="FO16" s="54">
        <v>1</v>
      </c>
      <c r="FP16" s="54">
        <v>4</v>
      </c>
      <c r="FQ16" s="54">
        <v>1</v>
      </c>
      <c r="FR16" s="54">
        <v>1</v>
      </c>
      <c r="FS16" s="54">
        <v>2</v>
      </c>
      <c r="FT16" s="54">
        <v>2</v>
      </c>
      <c r="FU16" s="54">
        <v>3</v>
      </c>
      <c r="FV16" s="54">
        <v>2</v>
      </c>
      <c r="FW16" s="54">
        <v>1</v>
      </c>
      <c r="FX16" s="54">
        <v>2</v>
      </c>
      <c r="FY16" s="54">
        <v>2</v>
      </c>
      <c r="FZ16" s="54">
        <v>3</v>
      </c>
      <c r="GA16" s="54">
        <v>2</v>
      </c>
      <c r="GB16" s="54">
        <v>3</v>
      </c>
      <c r="GC16" s="54">
        <v>3</v>
      </c>
      <c r="GD16" s="54">
        <v>2</v>
      </c>
      <c r="GE16" s="54">
        <v>2</v>
      </c>
      <c r="GF16" s="54">
        <v>2</v>
      </c>
      <c r="GG16" s="54">
        <v>1</v>
      </c>
      <c r="GH16" s="54">
        <v>2</v>
      </c>
      <c r="GI16" s="54">
        <v>3</v>
      </c>
      <c r="GJ16" s="54">
        <v>3</v>
      </c>
      <c r="GK16" s="54">
        <v>3</v>
      </c>
      <c r="GL16" s="54">
        <v>2</v>
      </c>
      <c r="GM16" s="54">
        <v>5</v>
      </c>
      <c r="GN16" s="54">
        <v>3</v>
      </c>
      <c r="GO16" s="54">
        <v>1</v>
      </c>
      <c r="GP16" s="54">
        <v>2</v>
      </c>
      <c r="GQ16" s="54">
        <v>1</v>
      </c>
      <c r="GR16" s="54">
        <v>2</v>
      </c>
      <c r="GS16" s="54">
        <v>4</v>
      </c>
    </row>
    <row r="17" spans="1:201" x14ac:dyDescent="0.2">
      <c r="A17" s="42" t="s">
        <v>75</v>
      </c>
      <c r="B17" s="54">
        <v>3</v>
      </c>
      <c r="C17" s="54">
        <v>4</v>
      </c>
      <c r="D17" s="54">
        <v>1</v>
      </c>
      <c r="E17" s="54">
        <v>1</v>
      </c>
      <c r="F17" s="54">
        <v>5</v>
      </c>
      <c r="G17" s="54">
        <v>4</v>
      </c>
      <c r="H17" s="54">
        <v>4</v>
      </c>
      <c r="I17" s="54">
        <v>3</v>
      </c>
      <c r="J17" s="54">
        <v>2</v>
      </c>
      <c r="K17" s="54">
        <v>2</v>
      </c>
      <c r="L17" s="54">
        <v>2</v>
      </c>
      <c r="M17" s="54">
        <v>4</v>
      </c>
      <c r="N17" s="54">
        <v>3</v>
      </c>
      <c r="O17" s="54">
        <v>4</v>
      </c>
      <c r="P17" s="54">
        <v>3</v>
      </c>
      <c r="Q17" s="54">
        <v>3</v>
      </c>
      <c r="R17" s="54">
        <v>2</v>
      </c>
      <c r="S17" s="54">
        <v>4</v>
      </c>
      <c r="T17" s="54">
        <v>2</v>
      </c>
      <c r="U17" s="54">
        <v>3</v>
      </c>
      <c r="V17" s="54">
        <v>3</v>
      </c>
      <c r="W17" s="54">
        <v>3</v>
      </c>
      <c r="X17" s="54">
        <v>2</v>
      </c>
      <c r="Y17" s="54">
        <v>2</v>
      </c>
      <c r="Z17" s="54">
        <v>3</v>
      </c>
      <c r="AA17" s="54">
        <v>3</v>
      </c>
      <c r="AB17" s="54">
        <v>3</v>
      </c>
      <c r="AC17" s="54">
        <v>1</v>
      </c>
      <c r="AD17" s="54">
        <v>1</v>
      </c>
      <c r="AE17" s="54">
        <v>5</v>
      </c>
      <c r="AF17" s="54">
        <v>3</v>
      </c>
      <c r="AG17" s="54">
        <v>3</v>
      </c>
      <c r="AH17" s="54">
        <v>3</v>
      </c>
      <c r="AI17" s="54">
        <v>3</v>
      </c>
      <c r="AJ17" s="54">
        <v>4</v>
      </c>
      <c r="AK17" s="54">
        <v>4</v>
      </c>
      <c r="AL17" s="54">
        <v>3</v>
      </c>
      <c r="AM17" s="54">
        <v>3</v>
      </c>
      <c r="AN17" s="54">
        <v>3</v>
      </c>
      <c r="AO17" s="54">
        <v>3</v>
      </c>
      <c r="AP17" s="54">
        <v>4</v>
      </c>
      <c r="AQ17" s="54">
        <v>3</v>
      </c>
      <c r="AR17" s="54">
        <v>4</v>
      </c>
      <c r="AS17" s="54">
        <v>3</v>
      </c>
      <c r="AT17" s="54">
        <v>5</v>
      </c>
      <c r="AU17" s="54">
        <v>2</v>
      </c>
      <c r="AV17" s="54">
        <v>1</v>
      </c>
      <c r="AW17" s="54">
        <v>2</v>
      </c>
      <c r="AX17" s="54">
        <v>2</v>
      </c>
      <c r="AY17" s="54">
        <v>5</v>
      </c>
      <c r="AZ17" s="54">
        <v>3</v>
      </c>
      <c r="BA17" s="54">
        <v>1</v>
      </c>
      <c r="BB17" s="54">
        <v>1</v>
      </c>
      <c r="BC17" s="54">
        <v>3</v>
      </c>
      <c r="BD17" s="54">
        <v>2</v>
      </c>
      <c r="BE17" s="54">
        <v>3</v>
      </c>
      <c r="BF17" s="54">
        <v>3</v>
      </c>
      <c r="BG17" s="54">
        <v>3</v>
      </c>
      <c r="BH17" s="54">
        <v>3</v>
      </c>
      <c r="BI17" s="54">
        <v>3</v>
      </c>
      <c r="BJ17" s="54">
        <v>1</v>
      </c>
      <c r="BK17" s="54">
        <v>4</v>
      </c>
      <c r="BL17" s="54">
        <v>3</v>
      </c>
      <c r="BM17" s="54">
        <v>3</v>
      </c>
      <c r="BN17" s="54">
        <v>3</v>
      </c>
      <c r="BO17" s="54">
        <v>2</v>
      </c>
      <c r="BP17" s="54">
        <v>2</v>
      </c>
      <c r="BQ17" s="54">
        <v>3</v>
      </c>
      <c r="BR17" s="54">
        <v>4</v>
      </c>
      <c r="BS17" s="54">
        <v>3</v>
      </c>
      <c r="BT17" s="54">
        <v>1</v>
      </c>
      <c r="BU17" s="54">
        <v>3</v>
      </c>
      <c r="BV17" s="54">
        <v>3</v>
      </c>
      <c r="BW17" s="54">
        <v>3</v>
      </c>
      <c r="BX17" s="54">
        <v>4</v>
      </c>
      <c r="BY17" s="54">
        <v>3</v>
      </c>
      <c r="BZ17" s="54">
        <v>2</v>
      </c>
      <c r="CA17" s="54">
        <v>3</v>
      </c>
      <c r="CB17" s="54">
        <v>5</v>
      </c>
      <c r="CC17" s="54">
        <v>1</v>
      </c>
      <c r="CD17" s="54">
        <v>3</v>
      </c>
      <c r="CE17" s="54">
        <v>2</v>
      </c>
      <c r="CF17" s="54">
        <v>2</v>
      </c>
      <c r="CG17" s="54">
        <v>2</v>
      </c>
      <c r="CH17" s="54">
        <v>3</v>
      </c>
      <c r="CI17" s="54">
        <v>3</v>
      </c>
      <c r="CJ17" s="54">
        <v>3</v>
      </c>
      <c r="CK17" s="54">
        <v>4</v>
      </c>
      <c r="CL17" s="54">
        <v>3</v>
      </c>
      <c r="CM17" s="54">
        <v>3</v>
      </c>
      <c r="CN17" s="54">
        <v>3</v>
      </c>
      <c r="CO17" s="54">
        <v>4</v>
      </c>
      <c r="CP17" s="54">
        <v>5</v>
      </c>
      <c r="CQ17" s="54">
        <v>2</v>
      </c>
      <c r="CR17" s="54">
        <v>5</v>
      </c>
      <c r="CS17" s="54">
        <v>4</v>
      </c>
      <c r="CT17" s="54">
        <v>3</v>
      </c>
      <c r="CU17" s="54">
        <v>4</v>
      </c>
      <c r="CV17" s="54">
        <v>1</v>
      </c>
      <c r="CW17" s="54">
        <v>3</v>
      </c>
      <c r="CX17" s="54">
        <v>4</v>
      </c>
      <c r="CY17" s="54">
        <v>2</v>
      </c>
      <c r="CZ17" s="54">
        <v>3</v>
      </c>
      <c r="DA17" s="54">
        <v>3</v>
      </c>
      <c r="DB17" s="54">
        <v>2</v>
      </c>
      <c r="DC17" s="54">
        <v>4</v>
      </c>
      <c r="DD17" s="54">
        <v>3</v>
      </c>
      <c r="DE17" s="54">
        <v>4</v>
      </c>
      <c r="DF17" s="54">
        <v>4</v>
      </c>
      <c r="DG17" s="54">
        <v>4</v>
      </c>
      <c r="DH17" s="54">
        <v>3</v>
      </c>
      <c r="DI17" s="54">
        <v>4</v>
      </c>
      <c r="DJ17" s="54">
        <v>4</v>
      </c>
      <c r="DK17" s="54">
        <v>4</v>
      </c>
      <c r="DL17" s="54">
        <v>3</v>
      </c>
      <c r="DM17" s="54">
        <v>5</v>
      </c>
      <c r="DN17" s="54">
        <v>5</v>
      </c>
      <c r="DO17" s="54">
        <v>3</v>
      </c>
      <c r="DP17" s="54">
        <v>3</v>
      </c>
      <c r="DQ17" s="54">
        <v>3</v>
      </c>
      <c r="DR17" s="54">
        <v>2</v>
      </c>
      <c r="DS17" s="54">
        <v>5</v>
      </c>
      <c r="DT17" s="54">
        <v>3</v>
      </c>
      <c r="DU17" s="54">
        <v>2</v>
      </c>
      <c r="DV17" s="54">
        <v>3</v>
      </c>
      <c r="DW17" s="54">
        <v>3</v>
      </c>
      <c r="DX17" s="54">
        <v>1</v>
      </c>
      <c r="DY17" s="54">
        <v>1</v>
      </c>
      <c r="DZ17" s="54">
        <v>3</v>
      </c>
      <c r="EA17" s="54">
        <v>3</v>
      </c>
      <c r="EB17" s="54">
        <v>4</v>
      </c>
      <c r="EC17" s="54">
        <v>3</v>
      </c>
      <c r="ED17" s="54">
        <v>4</v>
      </c>
      <c r="EE17" s="54">
        <v>4</v>
      </c>
      <c r="EF17" s="54">
        <v>3</v>
      </c>
      <c r="EG17" s="54">
        <v>3</v>
      </c>
      <c r="EH17" s="54">
        <v>3</v>
      </c>
      <c r="EI17" s="54">
        <v>2</v>
      </c>
      <c r="EJ17" s="54">
        <v>2</v>
      </c>
      <c r="EK17" s="54">
        <v>2</v>
      </c>
      <c r="EL17" s="54">
        <v>3</v>
      </c>
      <c r="EM17" s="54">
        <v>2</v>
      </c>
      <c r="EN17" s="54">
        <v>3</v>
      </c>
      <c r="EO17" s="54">
        <v>2</v>
      </c>
      <c r="EP17" s="54">
        <v>2</v>
      </c>
      <c r="EQ17" s="54">
        <v>4</v>
      </c>
      <c r="ER17" s="54">
        <v>4</v>
      </c>
      <c r="ES17" s="54">
        <v>2</v>
      </c>
      <c r="ET17" s="54">
        <v>2</v>
      </c>
      <c r="EU17" s="54">
        <v>3</v>
      </c>
      <c r="EV17" s="54">
        <v>3</v>
      </c>
      <c r="EW17" s="54">
        <v>2</v>
      </c>
      <c r="EX17" s="54">
        <v>3</v>
      </c>
      <c r="EY17" s="54">
        <v>2</v>
      </c>
      <c r="EZ17" s="54">
        <v>3</v>
      </c>
      <c r="FA17" s="54">
        <v>3</v>
      </c>
      <c r="FB17" s="54">
        <v>3</v>
      </c>
      <c r="FC17" s="54">
        <v>2</v>
      </c>
      <c r="FD17" s="54">
        <v>2</v>
      </c>
      <c r="FE17" s="54">
        <v>3</v>
      </c>
      <c r="FF17" s="54">
        <v>2</v>
      </c>
      <c r="FG17" s="54">
        <v>3</v>
      </c>
      <c r="FH17" s="54">
        <v>3</v>
      </c>
      <c r="FI17" s="54">
        <v>5</v>
      </c>
      <c r="FJ17" s="54">
        <v>2</v>
      </c>
      <c r="FK17" s="54">
        <v>2</v>
      </c>
      <c r="FL17" s="54">
        <v>4</v>
      </c>
      <c r="FM17" s="54">
        <v>3</v>
      </c>
      <c r="FN17" s="54">
        <v>3</v>
      </c>
      <c r="FO17" s="54">
        <v>3</v>
      </c>
      <c r="FP17" s="54">
        <v>4</v>
      </c>
      <c r="FQ17" s="54">
        <v>5</v>
      </c>
      <c r="FR17" s="54">
        <v>1</v>
      </c>
      <c r="FS17" s="54">
        <v>2</v>
      </c>
      <c r="FT17" s="54">
        <v>2</v>
      </c>
      <c r="FU17" s="54">
        <v>3</v>
      </c>
      <c r="FV17" s="54">
        <v>4</v>
      </c>
      <c r="FW17" s="54">
        <v>1</v>
      </c>
      <c r="FX17" s="54">
        <v>4</v>
      </c>
      <c r="FY17" s="54">
        <v>2</v>
      </c>
      <c r="FZ17" s="54">
        <v>4</v>
      </c>
      <c r="GA17" s="54">
        <v>3</v>
      </c>
      <c r="GB17" s="54">
        <v>2</v>
      </c>
      <c r="GC17" s="54">
        <v>3</v>
      </c>
      <c r="GD17" s="54">
        <v>3</v>
      </c>
      <c r="GE17" s="54">
        <v>3</v>
      </c>
      <c r="GF17" s="54">
        <v>3</v>
      </c>
      <c r="GG17" s="54">
        <v>2</v>
      </c>
      <c r="GH17" s="54">
        <v>3</v>
      </c>
      <c r="GI17" s="54">
        <v>4</v>
      </c>
      <c r="GJ17" s="54">
        <v>3</v>
      </c>
      <c r="GK17" s="54">
        <v>3</v>
      </c>
      <c r="GL17" s="54">
        <v>3</v>
      </c>
      <c r="GM17" s="54">
        <v>4</v>
      </c>
      <c r="GN17" s="54">
        <v>2</v>
      </c>
      <c r="GO17" s="54">
        <v>3</v>
      </c>
      <c r="GP17" s="54">
        <v>3</v>
      </c>
      <c r="GQ17" s="54">
        <v>3</v>
      </c>
      <c r="GR17" s="54">
        <v>3</v>
      </c>
      <c r="GS17" s="54">
        <v>4</v>
      </c>
    </row>
    <row r="18" spans="1:201" x14ac:dyDescent="0.2">
      <c r="A18" s="42" t="s">
        <v>76</v>
      </c>
      <c r="B18" s="54">
        <v>4</v>
      </c>
      <c r="C18" s="54">
        <v>5</v>
      </c>
      <c r="D18" s="54">
        <v>2</v>
      </c>
      <c r="E18" s="54">
        <v>2</v>
      </c>
      <c r="F18" s="54">
        <v>2</v>
      </c>
      <c r="G18" s="54">
        <v>5</v>
      </c>
      <c r="H18" s="54">
        <v>3</v>
      </c>
      <c r="I18" s="54">
        <v>3</v>
      </c>
      <c r="J18" s="54">
        <v>5</v>
      </c>
      <c r="K18" s="54">
        <v>2</v>
      </c>
      <c r="L18" s="54">
        <v>4</v>
      </c>
      <c r="M18" s="54">
        <v>3</v>
      </c>
      <c r="N18" s="54">
        <v>5</v>
      </c>
      <c r="O18" s="54">
        <v>5</v>
      </c>
      <c r="P18" s="54">
        <v>3</v>
      </c>
      <c r="Q18" s="54">
        <v>5</v>
      </c>
      <c r="R18" s="54">
        <v>2</v>
      </c>
      <c r="S18" s="54">
        <v>2</v>
      </c>
      <c r="T18" s="54">
        <v>2</v>
      </c>
      <c r="U18" s="54">
        <v>3</v>
      </c>
      <c r="V18" s="54">
        <v>3</v>
      </c>
      <c r="W18" s="54">
        <v>4</v>
      </c>
      <c r="X18" s="54">
        <v>4</v>
      </c>
      <c r="Y18" s="54">
        <v>4</v>
      </c>
      <c r="Z18" s="54">
        <v>3</v>
      </c>
      <c r="AA18" s="54">
        <v>3</v>
      </c>
      <c r="AB18" s="54">
        <v>3</v>
      </c>
      <c r="AC18" s="54">
        <v>1</v>
      </c>
      <c r="AD18" s="54">
        <v>1</v>
      </c>
      <c r="AE18" s="54">
        <v>2</v>
      </c>
      <c r="AF18" s="54">
        <v>3</v>
      </c>
      <c r="AG18" s="54">
        <v>4</v>
      </c>
      <c r="AH18" s="54">
        <v>4</v>
      </c>
      <c r="AI18" s="54">
        <v>3</v>
      </c>
      <c r="AJ18" s="54">
        <v>2</v>
      </c>
      <c r="AK18" s="54">
        <v>1</v>
      </c>
      <c r="AL18" s="54">
        <v>5</v>
      </c>
      <c r="AM18" s="54">
        <v>4</v>
      </c>
      <c r="AN18" s="54">
        <v>3</v>
      </c>
      <c r="AO18" s="54">
        <v>4</v>
      </c>
      <c r="AP18" s="54">
        <v>2</v>
      </c>
      <c r="AQ18" s="54">
        <v>3</v>
      </c>
      <c r="AR18" s="54">
        <v>4</v>
      </c>
      <c r="AS18" s="54">
        <v>3</v>
      </c>
      <c r="AT18" s="54">
        <v>2</v>
      </c>
      <c r="AU18" s="54">
        <v>2</v>
      </c>
      <c r="AV18" s="54">
        <v>5</v>
      </c>
      <c r="AW18" s="54">
        <v>5</v>
      </c>
      <c r="AX18" s="54">
        <v>3</v>
      </c>
      <c r="AY18" s="54">
        <v>2</v>
      </c>
      <c r="AZ18" s="54">
        <v>5</v>
      </c>
      <c r="BA18" s="54">
        <v>1</v>
      </c>
      <c r="BB18" s="54">
        <v>3</v>
      </c>
      <c r="BC18" s="54">
        <v>3</v>
      </c>
      <c r="BD18" s="54">
        <v>4</v>
      </c>
      <c r="BE18" s="54">
        <v>4</v>
      </c>
      <c r="BF18" s="54">
        <v>5</v>
      </c>
      <c r="BG18" s="54">
        <v>2</v>
      </c>
      <c r="BH18" s="54">
        <v>2</v>
      </c>
      <c r="BI18" s="54">
        <v>4</v>
      </c>
      <c r="BJ18" s="54">
        <v>1</v>
      </c>
      <c r="BK18" s="54">
        <v>4</v>
      </c>
      <c r="BL18" s="54">
        <v>4</v>
      </c>
      <c r="BM18" s="54">
        <v>4</v>
      </c>
      <c r="BN18" s="54">
        <v>1</v>
      </c>
      <c r="BO18" s="54">
        <v>4</v>
      </c>
      <c r="BP18" s="54">
        <v>3</v>
      </c>
      <c r="BQ18" s="54">
        <v>2</v>
      </c>
      <c r="BR18" s="54">
        <v>3</v>
      </c>
      <c r="BS18" s="54">
        <v>4</v>
      </c>
      <c r="BT18" s="54">
        <v>3</v>
      </c>
      <c r="BU18" s="54">
        <v>1</v>
      </c>
      <c r="BV18" s="54">
        <v>3</v>
      </c>
      <c r="BW18" s="54">
        <v>2</v>
      </c>
      <c r="BX18" s="54">
        <v>2</v>
      </c>
      <c r="BY18" s="54">
        <v>4</v>
      </c>
      <c r="BZ18" s="54">
        <v>5</v>
      </c>
      <c r="CA18" s="54">
        <v>3</v>
      </c>
      <c r="CB18" s="54">
        <v>1</v>
      </c>
      <c r="CC18" s="54">
        <v>5</v>
      </c>
      <c r="CD18" s="54">
        <v>3</v>
      </c>
      <c r="CE18" s="54">
        <v>1</v>
      </c>
      <c r="CF18" s="54">
        <v>4</v>
      </c>
      <c r="CG18" s="54">
        <v>4</v>
      </c>
      <c r="CH18" s="54">
        <v>1</v>
      </c>
      <c r="CI18" s="54">
        <v>2</v>
      </c>
      <c r="CJ18" s="54">
        <v>3</v>
      </c>
      <c r="CK18" s="54">
        <v>5</v>
      </c>
      <c r="CL18" s="54">
        <v>3</v>
      </c>
      <c r="CM18" s="54">
        <v>3</v>
      </c>
      <c r="CN18" s="54">
        <v>2</v>
      </c>
      <c r="CO18" s="54">
        <v>1</v>
      </c>
      <c r="CP18" s="54">
        <v>4</v>
      </c>
      <c r="CQ18" s="54">
        <v>3</v>
      </c>
      <c r="CR18" s="54">
        <v>1</v>
      </c>
      <c r="CS18" s="54">
        <v>3</v>
      </c>
      <c r="CT18" s="54">
        <v>3</v>
      </c>
      <c r="CU18" s="54">
        <v>2</v>
      </c>
      <c r="CV18" s="54">
        <v>1</v>
      </c>
      <c r="CW18" s="54">
        <v>1</v>
      </c>
      <c r="CX18" s="54">
        <v>3</v>
      </c>
      <c r="CY18" s="54">
        <v>3</v>
      </c>
      <c r="CZ18" s="54">
        <v>5</v>
      </c>
      <c r="DA18" s="54">
        <v>3</v>
      </c>
      <c r="DB18" s="54">
        <v>4</v>
      </c>
      <c r="DC18" s="54">
        <v>2</v>
      </c>
      <c r="DD18" s="54">
        <v>4</v>
      </c>
      <c r="DE18" s="54">
        <v>1</v>
      </c>
      <c r="DF18" s="54">
        <v>5</v>
      </c>
      <c r="DG18" s="54">
        <v>2</v>
      </c>
      <c r="DH18" s="54">
        <v>3</v>
      </c>
      <c r="DI18" s="54">
        <v>1</v>
      </c>
      <c r="DJ18" s="54">
        <v>2</v>
      </c>
      <c r="DK18" s="54">
        <v>3</v>
      </c>
      <c r="DL18" s="54">
        <v>5</v>
      </c>
      <c r="DM18" s="54">
        <v>3</v>
      </c>
      <c r="DN18" s="54">
        <v>2</v>
      </c>
      <c r="DO18" s="54">
        <v>5</v>
      </c>
      <c r="DP18" s="54">
        <v>3</v>
      </c>
      <c r="DQ18" s="54">
        <v>3</v>
      </c>
      <c r="DR18" s="54">
        <v>5</v>
      </c>
      <c r="DS18" s="54">
        <v>2</v>
      </c>
      <c r="DT18" s="54">
        <v>4</v>
      </c>
      <c r="DU18" s="54">
        <v>4</v>
      </c>
      <c r="DV18" s="54">
        <v>1</v>
      </c>
      <c r="DW18" s="54">
        <v>5</v>
      </c>
      <c r="DX18" s="54">
        <v>3</v>
      </c>
      <c r="DY18" s="54">
        <v>1</v>
      </c>
      <c r="DZ18" s="54">
        <v>4</v>
      </c>
      <c r="EA18" s="54">
        <v>4</v>
      </c>
      <c r="EB18" s="54">
        <v>2</v>
      </c>
      <c r="EC18" s="54">
        <v>3</v>
      </c>
      <c r="ED18" s="54">
        <v>3</v>
      </c>
      <c r="EE18" s="54">
        <v>2</v>
      </c>
      <c r="EF18" s="54">
        <v>5</v>
      </c>
      <c r="EG18" s="54">
        <v>4</v>
      </c>
      <c r="EH18" s="54">
        <v>4</v>
      </c>
      <c r="EI18" s="54">
        <v>2</v>
      </c>
      <c r="EJ18" s="54">
        <v>4</v>
      </c>
      <c r="EK18" s="54">
        <v>3</v>
      </c>
      <c r="EL18" s="54">
        <v>4</v>
      </c>
      <c r="EM18" s="54">
        <v>3</v>
      </c>
      <c r="EN18" s="54">
        <v>2</v>
      </c>
      <c r="EO18" s="54">
        <v>4</v>
      </c>
      <c r="EP18" s="54">
        <v>3</v>
      </c>
      <c r="EQ18" s="54">
        <v>5</v>
      </c>
      <c r="ER18" s="54">
        <v>2</v>
      </c>
      <c r="ES18" s="54">
        <v>2</v>
      </c>
      <c r="ET18" s="54">
        <v>3</v>
      </c>
      <c r="EU18" s="54">
        <v>5</v>
      </c>
      <c r="EV18" s="54">
        <v>5</v>
      </c>
      <c r="EW18" s="54">
        <v>2</v>
      </c>
      <c r="EX18" s="54">
        <v>3</v>
      </c>
      <c r="EY18" s="54">
        <v>4</v>
      </c>
      <c r="EZ18" s="54">
        <v>3</v>
      </c>
      <c r="FA18" s="54">
        <v>5</v>
      </c>
      <c r="FB18" s="54">
        <v>3</v>
      </c>
      <c r="FC18" s="54">
        <v>4</v>
      </c>
      <c r="FD18" s="54">
        <v>5</v>
      </c>
      <c r="FE18" s="54">
        <v>5</v>
      </c>
      <c r="FF18" s="54">
        <v>3</v>
      </c>
      <c r="FG18" s="54">
        <v>1</v>
      </c>
      <c r="FH18" s="54">
        <v>5</v>
      </c>
      <c r="FI18" s="54">
        <v>5</v>
      </c>
      <c r="FJ18" s="54">
        <v>5</v>
      </c>
      <c r="FK18" s="54">
        <v>2</v>
      </c>
      <c r="FL18" s="54">
        <v>4</v>
      </c>
      <c r="FM18" s="54">
        <v>3</v>
      </c>
      <c r="FN18" s="54">
        <v>3</v>
      </c>
      <c r="FO18" s="54">
        <v>5</v>
      </c>
      <c r="FP18" s="54">
        <v>3</v>
      </c>
      <c r="FQ18" s="54">
        <v>5</v>
      </c>
      <c r="FR18" s="54">
        <v>1</v>
      </c>
      <c r="FS18" s="54">
        <v>2</v>
      </c>
      <c r="FT18" s="54">
        <v>3</v>
      </c>
      <c r="FU18" s="54">
        <v>1</v>
      </c>
      <c r="FV18" s="54">
        <v>2</v>
      </c>
      <c r="FW18" s="54">
        <v>1</v>
      </c>
      <c r="FX18" s="54">
        <v>2</v>
      </c>
      <c r="FY18" s="54">
        <v>1</v>
      </c>
      <c r="FZ18" s="54">
        <v>4</v>
      </c>
      <c r="GA18" s="54">
        <v>3</v>
      </c>
      <c r="GB18" s="54">
        <v>2</v>
      </c>
      <c r="GC18" s="54">
        <v>2</v>
      </c>
      <c r="GD18" s="54">
        <v>1</v>
      </c>
      <c r="GE18" s="54">
        <v>3</v>
      </c>
      <c r="GF18" s="54">
        <v>2</v>
      </c>
      <c r="GG18" s="54">
        <v>2</v>
      </c>
      <c r="GH18" s="54">
        <v>4</v>
      </c>
      <c r="GI18" s="54">
        <v>3</v>
      </c>
      <c r="GJ18" s="54">
        <v>4</v>
      </c>
      <c r="GK18" s="54">
        <v>3</v>
      </c>
      <c r="GL18" s="54">
        <v>3</v>
      </c>
      <c r="GM18" s="54">
        <v>5</v>
      </c>
      <c r="GN18" s="54">
        <v>2</v>
      </c>
      <c r="GO18" s="54">
        <v>3</v>
      </c>
      <c r="GP18" s="54">
        <v>1</v>
      </c>
      <c r="GQ18" s="54">
        <v>4</v>
      </c>
      <c r="GR18" s="54">
        <v>4</v>
      </c>
      <c r="GS18" s="54">
        <v>5</v>
      </c>
    </row>
    <row r="19" spans="1:201" x14ac:dyDescent="0.2">
      <c r="A19" s="42" t="s">
        <v>77</v>
      </c>
      <c r="B19" s="54">
        <v>2</v>
      </c>
      <c r="C19" s="54">
        <v>4</v>
      </c>
      <c r="D19" s="54">
        <v>3</v>
      </c>
      <c r="E19" s="54">
        <v>3</v>
      </c>
      <c r="F19" s="54">
        <v>4</v>
      </c>
      <c r="G19" s="54">
        <v>4</v>
      </c>
      <c r="H19" s="54">
        <v>4</v>
      </c>
      <c r="I19" s="54">
        <v>2</v>
      </c>
      <c r="J19" s="54">
        <v>3</v>
      </c>
      <c r="K19" s="54">
        <v>4</v>
      </c>
      <c r="L19" s="54">
        <v>4</v>
      </c>
      <c r="M19" s="54">
        <v>4</v>
      </c>
      <c r="N19" s="54">
        <v>2</v>
      </c>
      <c r="O19" s="54">
        <v>2</v>
      </c>
      <c r="P19" s="54">
        <v>3</v>
      </c>
      <c r="Q19" s="54">
        <v>2</v>
      </c>
      <c r="R19" s="54">
        <v>4</v>
      </c>
      <c r="S19" s="54">
        <v>2</v>
      </c>
      <c r="T19" s="54">
        <v>2</v>
      </c>
      <c r="U19" s="54">
        <v>3</v>
      </c>
      <c r="V19" s="54">
        <v>4</v>
      </c>
      <c r="W19" s="54">
        <v>2</v>
      </c>
      <c r="X19" s="54">
        <v>4</v>
      </c>
      <c r="Y19" s="54">
        <v>2</v>
      </c>
      <c r="Z19" s="54">
        <v>3</v>
      </c>
      <c r="AA19" s="54">
        <v>4</v>
      </c>
      <c r="AB19" s="54">
        <v>3</v>
      </c>
      <c r="AC19" s="54">
        <v>4</v>
      </c>
      <c r="AD19" s="54">
        <v>2</v>
      </c>
      <c r="AE19" s="54">
        <v>2</v>
      </c>
      <c r="AF19" s="54">
        <v>4</v>
      </c>
      <c r="AG19" s="54">
        <v>2</v>
      </c>
      <c r="AH19" s="54">
        <v>4</v>
      </c>
      <c r="AI19" s="54">
        <v>4</v>
      </c>
      <c r="AJ19" s="54">
        <v>2</v>
      </c>
      <c r="AK19" s="54">
        <v>2</v>
      </c>
      <c r="AL19" s="54">
        <v>2</v>
      </c>
      <c r="AM19" s="54">
        <v>2</v>
      </c>
      <c r="AN19" s="54">
        <v>4</v>
      </c>
      <c r="AO19" s="54">
        <v>3</v>
      </c>
      <c r="AP19" s="54">
        <v>4</v>
      </c>
      <c r="AQ19" s="54">
        <v>3</v>
      </c>
      <c r="AR19" s="54">
        <v>2</v>
      </c>
      <c r="AS19" s="54">
        <v>2</v>
      </c>
      <c r="AT19" s="54">
        <v>4</v>
      </c>
      <c r="AU19" s="54">
        <v>2</v>
      </c>
      <c r="AV19" s="54">
        <v>1</v>
      </c>
      <c r="AW19" s="54">
        <v>2</v>
      </c>
      <c r="AX19" s="54">
        <v>4</v>
      </c>
      <c r="AY19" s="54">
        <v>1</v>
      </c>
      <c r="AZ19" s="54">
        <v>4</v>
      </c>
      <c r="BA19" s="54">
        <v>1</v>
      </c>
      <c r="BB19" s="54">
        <v>2</v>
      </c>
      <c r="BC19" s="54">
        <v>3</v>
      </c>
      <c r="BD19" s="54">
        <v>4</v>
      </c>
      <c r="BE19" s="54">
        <v>3</v>
      </c>
      <c r="BF19" s="54">
        <v>3</v>
      </c>
      <c r="BG19" s="54">
        <v>3</v>
      </c>
      <c r="BH19" s="54">
        <v>3</v>
      </c>
      <c r="BI19" s="54">
        <v>3</v>
      </c>
      <c r="BJ19" s="54">
        <v>1</v>
      </c>
      <c r="BK19" s="54">
        <v>4</v>
      </c>
      <c r="BL19" s="54">
        <v>5</v>
      </c>
      <c r="BM19" s="54">
        <v>2</v>
      </c>
      <c r="BN19" s="54">
        <v>4</v>
      </c>
      <c r="BO19" s="54">
        <v>4</v>
      </c>
      <c r="BP19" s="54">
        <v>4</v>
      </c>
      <c r="BQ19" s="54">
        <v>2</v>
      </c>
      <c r="BR19" s="54">
        <v>3</v>
      </c>
      <c r="BS19" s="54">
        <v>3</v>
      </c>
      <c r="BT19" s="54">
        <v>4</v>
      </c>
      <c r="BU19" s="54">
        <v>1</v>
      </c>
      <c r="BV19" s="54">
        <v>3</v>
      </c>
      <c r="BW19" s="54">
        <v>2</v>
      </c>
      <c r="BX19" s="54">
        <v>2</v>
      </c>
      <c r="BY19" s="54">
        <v>2</v>
      </c>
      <c r="BZ19" s="54">
        <v>2</v>
      </c>
      <c r="CA19" s="54">
        <v>2</v>
      </c>
      <c r="CB19" s="54">
        <v>4</v>
      </c>
      <c r="CC19" s="54">
        <v>1</v>
      </c>
      <c r="CD19" s="54">
        <v>3</v>
      </c>
      <c r="CE19" s="54">
        <v>3</v>
      </c>
      <c r="CF19" s="54">
        <v>4</v>
      </c>
      <c r="CG19" s="54">
        <v>3</v>
      </c>
      <c r="CH19" s="54">
        <v>2</v>
      </c>
      <c r="CI19" s="54">
        <v>3</v>
      </c>
      <c r="CJ19" s="54">
        <v>4</v>
      </c>
      <c r="CK19" s="54">
        <v>3</v>
      </c>
      <c r="CL19" s="54">
        <v>1</v>
      </c>
      <c r="CM19" s="54">
        <v>2</v>
      </c>
      <c r="CN19" s="54">
        <v>3</v>
      </c>
      <c r="CO19" s="54">
        <v>4</v>
      </c>
      <c r="CP19" s="54">
        <v>2</v>
      </c>
      <c r="CQ19" s="54">
        <v>3</v>
      </c>
      <c r="CR19" s="54">
        <v>5</v>
      </c>
      <c r="CS19" s="54">
        <v>2</v>
      </c>
      <c r="CT19" s="54">
        <v>3</v>
      </c>
      <c r="CU19" s="54">
        <v>2</v>
      </c>
      <c r="CV19" s="54">
        <v>2</v>
      </c>
      <c r="CW19" s="54">
        <v>3</v>
      </c>
      <c r="CX19" s="54">
        <v>3</v>
      </c>
      <c r="CY19" s="54">
        <v>2</v>
      </c>
      <c r="CZ19" s="54">
        <v>3</v>
      </c>
      <c r="DA19" s="54">
        <v>2</v>
      </c>
      <c r="DB19" s="54">
        <v>2</v>
      </c>
      <c r="DC19" s="54">
        <v>3</v>
      </c>
      <c r="DD19" s="54">
        <v>3</v>
      </c>
      <c r="DE19" s="54">
        <v>3</v>
      </c>
      <c r="DF19" s="54">
        <v>1</v>
      </c>
      <c r="DG19" s="54">
        <v>4</v>
      </c>
      <c r="DH19" s="54">
        <v>3</v>
      </c>
      <c r="DI19" s="54">
        <v>2</v>
      </c>
      <c r="DJ19" s="54">
        <v>2</v>
      </c>
      <c r="DK19" s="54">
        <v>2</v>
      </c>
      <c r="DL19" s="54">
        <v>4</v>
      </c>
      <c r="DM19" s="54">
        <v>1</v>
      </c>
      <c r="DN19" s="54">
        <v>2</v>
      </c>
      <c r="DO19" s="54">
        <v>5</v>
      </c>
      <c r="DP19" s="54">
        <v>2</v>
      </c>
      <c r="DQ19" s="54">
        <v>1</v>
      </c>
      <c r="DR19" s="54">
        <v>1</v>
      </c>
      <c r="DS19" s="54">
        <v>4</v>
      </c>
      <c r="DT19" s="54">
        <v>3</v>
      </c>
      <c r="DU19" s="54">
        <v>4</v>
      </c>
      <c r="DV19" s="54">
        <v>3</v>
      </c>
      <c r="DW19" s="54">
        <v>3</v>
      </c>
      <c r="DX19" s="54">
        <v>3</v>
      </c>
      <c r="DY19" s="54">
        <v>2</v>
      </c>
      <c r="DZ19" s="54">
        <v>1</v>
      </c>
      <c r="EA19" s="54">
        <v>4</v>
      </c>
      <c r="EB19" s="54">
        <v>4</v>
      </c>
      <c r="EC19" s="54">
        <v>3</v>
      </c>
      <c r="ED19" s="54">
        <v>3</v>
      </c>
      <c r="EE19" s="54">
        <v>4</v>
      </c>
      <c r="EF19" s="54">
        <v>2</v>
      </c>
      <c r="EG19" s="54">
        <v>3</v>
      </c>
      <c r="EH19" s="54">
        <v>3</v>
      </c>
      <c r="EI19" s="54">
        <v>2</v>
      </c>
      <c r="EJ19" s="54">
        <v>3</v>
      </c>
      <c r="EK19" s="54">
        <v>3</v>
      </c>
      <c r="EL19" s="54">
        <v>2</v>
      </c>
      <c r="EM19" s="54">
        <v>2</v>
      </c>
      <c r="EN19" s="54">
        <v>1</v>
      </c>
      <c r="EO19" s="54">
        <v>2</v>
      </c>
      <c r="EP19" s="54">
        <v>2</v>
      </c>
      <c r="EQ19" s="54">
        <v>4</v>
      </c>
      <c r="ER19" s="54">
        <v>2</v>
      </c>
      <c r="ES19" s="54">
        <v>2</v>
      </c>
      <c r="ET19" s="54">
        <v>1</v>
      </c>
      <c r="EU19" s="54">
        <v>2</v>
      </c>
      <c r="EV19" s="54">
        <v>3</v>
      </c>
      <c r="EW19" s="54">
        <v>4</v>
      </c>
      <c r="EX19" s="54">
        <v>4</v>
      </c>
      <c r="EY19" s="54">
        <v>2</v>
      </c>
      <c r="EZ19" s="54">
        <v>2</v>
      </c>
      <c r="FA19" s="54">
        <v>3</v>
      </c>
      <c r="FB19" s="54">
        <v>4</v>
      </c>
      <c r="FC19" s="54">
        <v>3</v>
      </c>
      <c r="FD19" s="54">
        <v>4</v>
      </c>
      <c r="FE19" s="54">
        <v>5</v>
      </c>
      <c r="FF19" s="54">
        <v>2</v>
      </c>
      <c r="FG19" s="54">
        <v>3</v>
      </c>
      <c r="FH19" s="54">
        <v>4</v>
      </c>
      <c r="FI19" s="54">
        <v>5</v>
      </c>
      <c r="FJ19" s="54">
        <v>2</v>
      </c>
      <c r="FK19" s="54">
        <v>4</v>
      </c>
      <c r="FL19" s="54">
        <v>4</v>
      </c>
      <c r="FM19" s="54">
        <v>4</v>
      </c>
      <c r="FN19" s="54">
        <v>4</v>
      </c>
      <c r="FO19" s="54">
        <v>2</v>
      </c>
      <c r="FP19" s="54">
        <v>3</v>
      </c>
      <c r="FQ19" s="54">
        <v>2</v>
      </c>
      <c r="FR19" s="54">
        <v>1</v>
      </c>
      <c r="FS19" s="54">
        <v>2</v>
      </c>
      <c r="FT19" s="54">
        <v>2</v>
      </c>
      <c r="FU19" s="54">
        <v>1</v>
      </c>
      <c r="FV19" s="54">
        <v>2</v>
      </c>
      <c r="FW19" s="54">
        <v>3</v>
      </c>
      <c r="FX19" s="54">
        <v>2</v>
      </c>
      <c r="FY19" s="54">
        <v>4</v>
      </c>
      <c r="FZ19" s="54">
        <v>1</v>
      </c>
      <c r="GA19" s="54">
        <v>2</v>
      </c>
      <c r="GB19" s="54">
        <v>2</v>
      </c>
      <c r="GC19" s="54">
        <v>3</v>
      </c>
      <c r="GD19" s="54">
        <v>2</v>
      </c>
      <c r="GE19" s="54">
        <v>3</v>
      </c>
      <c r="GF19" s="54">
        <v>3</v>
      </c>
      <c r="GG19" s="54">
        <v>2</v>
      </c>
      <c r="GH19" s="54">
        <v>3</v>
      </c>
      <c r="GI19" s="54">
        <v>3</v>
      </c>
      <c r="GJ19" s="54">
        <v>3</v>
      </c>
      <c r="GK19" s="54">
        <v>3</v>
      </c>
      <c r="GL19" s="54">
        <v>3</v>
      </c>
      <c r="GM19" s="54">
        <v>4</v>
      </c>
      <c r="GN19" s="54">
        <v>2</v>
      </c>
      <c r="GO19" s="54">
        <v>3</v>
      </c>
      <c r="GP19" s="54">
        <v>1</v>
      </c>
      <c r="GQ19" s="54">
        <v>2</v>
      </c>
      <c r="GR19" s="54">
        <v>4</v>
      </c>
      <c r="GS19" s="54">
        <v>3</v>
      </c>
    </row>
    <row r="20" spans="1:201" x14ac:dyDescent="0.2">
      <c r="A20" s="42" t="s">
        <v>78</v>
      </c>
      <c r="B20" s="54">
        <v>2</v>
      </c>
      <c r="C20" s="54">
        <v>4</v>
      </c>
      <c r="D20" s="54">
        <v>2</v>
      </c>
      <c r="E20" s="54">
        <v>2</v>
      </c>
      <c r="F20" s="54">
        <v>4</v>
      </c>
      <c r="G20" s="54">
        <v>3</v>
      </c>
      <c r="H20" s="54">
        <v>2</v>
      </c>
      <c r="I20" s="54">
        <v>2</v>
      </c>
      <c r="J20" s="54">
        <v>1</v>
      </c>
      <c r="K20" s="54">
        <v>2</v>
      </c>
      <c r="L20" s="54">
        <v>4</v>
      </c>
      <c r="M20" s="54">
        <v>4</v>
      </c>
      <c r="N20" s="54">
        <v>2</v>
      </c>
      <c r="O20" s="54">
        <v>2</v>
      </c>
      <c r="P20" s="54">
        <v>1</v>
      </c>
      <c r="Q20" s="54">
        <v>1</v>
      </c>
      <c r="R20" s="54">
        <v>4</v>
      </c>
      <c r="S20" s="54">
        <v>2</v>
      </c>
      <c r="T20" s="54">
        <v>2</v>
      </c>
      <c r="U20" s="54">
        <v>2</v>
      </c>
      <c r="V20" s="54">
        <v>4</v>
      </c>
      <c r="W20" s="54">
        <v>2</v>
      </c>
      <c r="X20" s="54">
        <v>2</v>
      </c>
      <c r="Y20" s="54">
        <v>2</v>
      </c>
      <c r="Z20" s="54">
        <v>3</v>
      </c>
      <c r="AA20" s="54">
        <v>2</v>
      </c>
      <c r="AB20" s="54">
        <v>2</v>
      </c>
      <c r="AC20" s="54">
        <v>1</v>
      </c>
      <c r="AD20" s="54">
        <v>1</v>
      </c>
      <c r="AE20" s="54">
        <v>4</v>
      </c>
      <c r="AF20" s="54">
        <v>2</v>
      </c>
      <c r="AG20" s="54">
        <v>2</v>
      </c>
      <c r="AH20" s="54">
        <v>4</v>
      </c>
      <c r="AI20" s="54">
        <v>1</v>
      </c>
      <c r="AJ20" s="54">
        <v>4</v>
      </c>
      <c r="AK20" s="54">
        <v>1</v>
      </c>
      <c r="AL20" s="54">
        <v>2</v>
      </c>
      <c r="AM20" s="54">
        <v>2</v>
      </c>
      <c r="AN20" s="54">
        <v>4</v>
      </c>
      <c r="AO20" s="54">
        <v>2</v>
      </c>
      <c r="AP20" s="54">
        <v>2</v>
      </c>
      <c r="AQ20" s="54">
        <v>1</v>
      </c>
      <c r="AR20" s="54">
        <v>2</v>
      </c>
      <c r="AS20" s="54">
        <v>3</v>
      </c>
      <c r="AT20" s="54">
        <v>3</v>
      </c>
      <c r="AU20" s="54">
        <v>1</v>
      </c>
      <c r="AV20" s="54">
        <v>1</v>
      </c>
      <c r="AW20" s="54">
        <v>1</v>
      </c>
      <c r="AX20" s="54">
        <v>2</v>
      </c>
      <c r="AY20" s="54">
        <v>4</v>
      </c>
      <c r="AZ20" s="54">
        <v>4</v>
      </c>
      <c r="BA20" s="54">
        <v>1</v>
      </c>
      <c r="BB20" s="54">
        <v>2</v>
      </c>
      <c r="BC20" s="54">
        <v>3</v>
      </c>
      <c r="BD20" s="54">
        <v>4</v>
      </c>
      <c r="BE20" s="54">
        <v>2</v>
      </c>
      <c r="BF20" s="54">
        <v>3</v>
      </c>
      <c r="BG20" s="54">
        <v>2</v>
      </c>
      <c r="BH20" s="54">
        <v>2</v>
      </c>
      <c r="BI20" s="54">
        <v>2</v>
      </c>
      <c r="BJ20" s="54">
        <v>1</v>
      </c>
      <c r="BK20" s="54">
        <v>4</v>
      </c>
      <c r="BL20" s="54">
        <v>2</v>
      </c>
      <c r="BM20" s="54">
        <v>2</v>
      </c>
      <c r="BN20" s="54">
        <v>2</v>
      </c>
      <c r="BO20" s="54">
        <v>2</v>
      </c>
      <c r="BP20" s="54">
        <v>3</v>
      </c>
      <c r="BQ20" s="54">
        <v>2</v>
      </c>
      <c r="BR20" s="54">
        <v>2</v>
      </c>
      <c r="BS20" s="54">
        <v>1</v>
      </c>
      <c r="BT20" s="54">
        <v>1</v>
      </c>
      <c r="BU20" s="54">
        <v>1</v>
      </c>
      <c r="BV20" s="54">
        <v>2</v>
      </c>
      <c r="BW20" s="54">
        <v>2</v>
      </c>
      <c r="BX20" s="54">
        <v>2</v>
      </c>
      <c r="BY20" s="54">
        <v>1</v>
      </c>
      <c r="BZ20" s="54">
        <v>2</v>
      </c>
      <c r="CA20" s="54">
        <v>1</v>
      </c>
      <c r="CB20" s="54">
        <v>1</v>
      </c>
      <c r="CC20" s="54">
        <v>1</v>
      </c>
      <c r="CD20" s="54">
        <v>1</v>
      </c>
      <c r="CE20" s="54">
        <v>3</v>
      </c>
      <c r="CF20" s="54">
        <v>2</v>
      </c>
      <c r="CG20" s="54">
        <v>2</v>
      </c>
      <c r="CH20" s="54">
        <v>1</v>
      </c>
      <c r="CI20" s="54">
        <v>1</v>
      </c>
      <c r="CJ20" s="54">
        <v>2</v>
      </c>
      <c r="CK20" s="54">
        <v>2</v>
      </c>
      <c r="CL20" s="54">
        <v>1</v>
      </c>
      <c r="CM20" s="54">
        <v>2</v>
      </c>
      <c r="CN20" s="54">
        <v>2</v>
      </c>
      <c r="CO20" s="54">
        <v>2</v>
      </c>
      <c r="CP20" s="54">
        <v>2</v>
      </c>
      <c r="CQ20" s="54">
        <v>2</v>
      </c>
      <c r="CR20" s="54">
        <v>1</v>
      </c>
      <c r="CS20" s="54">
        <v>1</v>
      </c>
      <c r="CT20" s="54">
        <v>1</v>
      </c>
      <c r="CU20" s="54">
        <v>1</v>
      </c>
      <c r="CV20" s="54">
        <v>1</v>
      </c>
      <c r="CW20" s="54">
        <v>2</v>
      </c>
      <c r="CX20" s="54">
        <v>2</v>
      </c>
      <c r="CY20" s="54">
        <v>3</v>
      </c>
      <c r="CZ20" s="54">
        <v>2</v>
      </c>
      <c r="DA20" s="54">
        <v>2</v>
      </c>
      <c r="DB20" s="54">
        <v>1</v>
      </c>
      <c r="DC20" s="54">
        <v>2</v>
      </c>
      <c r="DD20" s="54">
        <v>2</v>
      </c>
      <c r="DE20" s="54">
        <v>2</v>
      </c>
      <c r="DF20" s="54">
        <v>2</v>
      </c>
      <c r="DG20" s="54">
        <v>4</v>
      </c>
      <c r="DH20" s="54">
        <v>3</v>
      </c>
      <c r="DI20" s="54">
        <v>2</v>
      </c>
      <c r="DJ20" s="54">
        <v>2</v>
      </c>
      <c r="DK20" s="54">
        <v>3</v>
      </c>
      <c r="DL20" s="54">
        <v>3</v>
      </c>
      <c r="DM20" s="54">
        <v>5</v>
      </c>
      <c r="DN20" s="54">
        <v>3</v>
      </c>
      <c r="DO20" s="54">
        <v>1</v>
      </c>
      <c r="DP20" s="54">
        <v>2</v>
      </c>
      <c r="DQ20" s="54">
        <v>1</v>
      </c>
      <c r="DR20" s="54">
        <v>1</v>
      </c>
      <c r="DS20" s="54">
        <v>4</v>
      </c>
      <c r="DT20" s="54">
        <v>1</v>
      </c>
      <c r="DU20" s="54">
        <v>2</v>
      </c>
      <c r="DV20" s="54">
        <v>1</v>
      </c>
      <c r="DW20" s="54">
        <v>2</v>
      </c>
      <c r="DX20" s="54">
        <v>1</v>
      </c>
      <c r="DY20" s="54">
        <v>2</v>
      </c>
      <c r="DZ20" s="54">
        <v>1</v>
      </c>
      <c r="EA20" s="54">
        <v>3</v>
      </c>
      <c r="EB20" s="54">
        <v>3</v>
      </c>
      <c r="EC20" s="54">
        <v>2</v>
      </c>
      <c r="ED20" s="54">
        <v>2</v>
      </c>
      <c r="EE20" s="54">
        <v>4</v>
      </c>
      <c r="EF20" s="54">
        <v>2</v>
      </c>
      <c r="EG20" s="54">
        <v>2</v>
      </c>
      <c r="EH20" s="54">
        <v>3</v>
      </c>
      <c r="EI20" s="54">
        <v>2</v>
      </c>
      <c r="EJ20" s="54">
        <v>1</v>
      </c>
      <c r="EK20" s="54">
        <v>1</v>
      </c>
      <c r="EL20" s="54">
        <v>2</v>
      </c>
      <c r="EM20" s="54">
        <v>2</v>
      </c>
      <c r="EN20" s="54">
        <v>4</v>
      </c>
      <c r="EO20" s="54">
        <v>2</v>
      </c>
      <c r="EP20" s="54">
        <v>2</v>
      </c>
      <c r="EQ20" s="54">
        <v>2</v>
      </c>
      <c r="ER20" s="54">
        <v>2</v>
      </c>
      <c r="ES20" s="54">
        <v>2</v>
      </c>
      <c r="ET20" s="54">
        <v>1</v>
      </c>
      <c r="EU20" s="54">
        <v>2</v>
      </c>
      <c r="EV20" s="54">
        <v>5</v>
      </c>
      <c r="EW20" s="54">
        <v>3</v>
      </c>
      <c r="EX20" s="54">
        <v>3</v>
      </c>
      <c r="EY20" s="54">
        <v>2</v>
      </c>
      <c r="EZ20" s="54">
        <v>2</v>
      </c>
      <c r="FA20" s="54">
        <v>3</v>
      </c>
      <c r="FB20" s="54">
        <v>3</v>
      </c>
      <c r="FC20" s="54">
        <v>2</v>
      </c>
      <c r="FD20" s="54">
        <v>3</v>
      </c>
      <c r="FE20" s="54">
        <v>2</v>
      </c>
      <c r="FF20" s="54">
        <v>2</v>
      </c>
      <c r="FG20" s="54">
        <v>2</v>
      </c>
      <c r="FH20" s="54">
        <v>1</v>
      </c>
      <c r="FI20" s="54">
        <v>5</v>
      </c>
      <c r="FJ20" s="54">
        <v>1</v>
      </c>
      <c r="FK20" s="54">
        <v>2</v>
      </c>
      <c r="FL20" s="54">
        <v>2</v>
      </c>
      <c r="FM20" s="54">
        <v>3</v>
      </c>
      <c r="FN20" s="54">
        <v>2</v>
      </c>
      <c r="FO20" s="54">
        <v>1</v>
      </c>
      <c r="FP20" s="54">
        <v>2</v>
      </c>
      <c r="FQ20" s="54">
        <v>1</v>
      </c>
      <c r="FR20" s="54">
        <v>1</v>
      </c>
      <c r="FS20" s="54">
        <v>1</v>
      </c>
      <c r="FT20" s="54">
        <v>2</v>
      </c>
      <c r="FU20" s="54">
        <v>4</v>
      </c>
      <c r="FV20" s="54">
        <v>2</v>
      </c>
      <c r="FW20" s="54">
        <v>1</v>
      </c>
      <c r="FX20" s="54">
        <v>2</v>
      </c>
      <c r="FY20" s="54">
        <v>2</v>
      </c>
      <c r="FZ20" s="54">
        <v>1</v>
      </c>
      <c r="GA20" s="54">
        <v>3</v>
      </c>
      <c r="GB20" s="54">
        <v>3</v>
      </c>
      <c r="GC20" s="54">
        <v>2</v>
      </c>
      <c r="GD20" s="54">
        <v>2</v>
      </c>
      <c r="GE20" s="54">
        <v>3</v>
      </c>
      <c r="GF20" s="54">
        <v>2</v>
      </c>
      <c r="GG20" s="54">
        <v>2</v>
      </c>
      <c r="GH20" s="54">
        <v>2</v>
      </c>
      <c r="GI20" s="54">
        <v>1</v>
      </c>
      <c r="GJ20" s="54">
        <v>2</v>
      </c>
      <c r="GK20" s="54">
        <v>3</v>
      </c>
      <c r="GL20" s="54">
        <v>1</v>
      </c>
      <c r="GM20" s="54">
        <v>4</v>
      </c>
      <c r="GN20" s="54">
        <v>3</v>
      </c>
      <c r="GO20" s="54">
        <v>1</v>
      </c>
      <c r="GP20" s="54">
        <v>1</v>
      </c>
      <c r="GQ20" s="54">
        <v>3</v>
      </c>
      <c r="GR20" s="54">
        <v>2</v>
      </c>
      <c r="GS20" s="54">
        <v>4</v>
      </c>
    </row>
    <row r="21" spans="1:201" x14ac:dyDescent="0.2">
      <c r="A21" s="42" t="s">
        <v>79</v>
      </c>
      <c r="B21" s="54">
        <v>2</v>
      </c>
      <c r="C21" s="54">
        <v>1</v>
      </c>
      <c r="D21" s="54">
        <v>1</v>
      </c>
      <c r="E21" s="54">
        <v>3</v>
      </c>
      <c r="F21" s="54">
        <v>4</v>
      </c>
      <c r="G21" s="54">
        <v>3</v>
      </c>
      <c r="H21" s="54">
        <v>2</v>
      </c>
      <c r="I21" s="54">
        <v>2</v>
      </c>
      <c r="J21" s="54">
        <v>2</v>
      </c>
      <c r="K21" s="54">
        <v>4</v>
      </c>
      <c r="L21" s="54">
        <v>3</v>
      </c>
      <c r="M21" s="54">
        <v>3</v>
      </c>
      <c r="N21" s="54">
        <v>2</v>
      </c>
      <c r="O21" s="54">
        <v>2</v>
      </c>
      <c r="P21" s="54">
        <v>2</v>
      </c>
      <c r="Q21" s="54">
        <v>3</v>
      </c>
      <c r="R21" s="54">
        <v>4</v>
      </c>
      <c r="S21" s="54">
        <v>1</v>
      </c>
      <c r="T21" s="54">
        <v>2</v>
      </c>
      <c r="U21" s="54">
        <v>2</v>
      </c>
      <c r="V21" s="54">
        <v>3</v>
      </c>
      <c r="W21" s="54">
        <v>2</v>
      </c>
      <c r="X21" s="54">
        <v>2</v>
      </c>
      <c r="Y21" s="54">
        <v>2</v>
      </c>
      <c r="Z21" s="54">
        <v>3</v>
      </c>
      <c r="AA21" s="54">
        <v>3</v>
      </c>
      <c r="AB21" s="54">
        <v>2</v>
      </c>
      <c r="AC21" s="54">
        <v>1</v>
      </c>
      <c r="AD21" s="54">
        <v>1</v>
      </c>
      <c r="AE21" s="54">
        <v>3</v>
      </c>
      <c r="AF21" s="54">
        <v>2</v>
      </c>
      <c r="AG21" s="54">
        <v>4</v>
      </c>
      <c r="AH21" s="54">
        <v>4</v>
      </c>
      <c r="AI21" s="54">
        <v>2</v>
      </c>
      <c r="AJ21" s="54">
        <v>3</v>
      </c>
      <c r="AK21" s="54">
        <v>2</v>
      </c>
      <c r="AL21" s="54">
        <v>2</v>
      </c>
      <c r="AM21" s="54">
        <v>2</v>
      </c>
      <c r="AN21" s="54">
        <v>3</v>
      </c>
      <c r="AO21" s="54">
        <v>3</v>
      </c>
      <c r="AP21" s="54">
        <v>2</v>
      </c>
      <c r="AQ21" s="54">
        <v>3</v>
      </c>
      <c r="AR21" s="54">
        <v>4</v>
      </c>
      <c r="AS21" s="54">
        <v>3</v>
      </c>
      <c r="AT21" s="54">
        <v>2</v>
      </c>
      <c r="AU21" s="54">
        <v>1</v>
      </c>
      <c r="AV21" s="54">
        <v>3</v>
      </c>
      <c r="AW21" s="54">
        <v>2</v>
      </c>
      <c r="AX21" s="54">
        <v>2</v>
      </c>
      <c r="AY21" s="54">
        <v>3</v>
      </c>
      <c r="AZ21" s="54">
        <v>4</v>
      </c>
      <c r="BA21" s="54">
        <v>1</v>
      </c>
      <c r="BB21" s="54">
        <v>2</v>
      </c>
      <c r="BC21" s="54">
        <v>2</v>
      </c>
      <c r="BD21" s="54">
        <v>2</v>
      </c>
      <c r="BE21" s="54">
        <v>3</v>
      </c>
      <c r="BF21" s="54">
        <v>3</v>
      </c>
      <c r="BG21" s="54">
        <v>3</v>
      </c>
      <c r="BH21" s="54">
        <v>1</v>
      </c>
      <c r="BI21" s="54">
        <v>2</v>
      </c>
      <c r="BJ21" s="54">
        <v>1</v>
      </c>
      <c r="BK21" s="54">
        <v>3</v>
      </c>
      <c r="BL21" s="54">
        <v>3</v>
      </c>
      <c r="BM21" s="54">
        <v>2</v>
      </c>
      <c r="BN21" s="54">
        <v>2</v>
      </c>
      <c r="BO21" s="54">
        <v>3</v>
      </c>
      <c r="BP21" s="54">
        <v>4</v>
      </c>
      <c r="BQ21" s="54">
        <v>2</v>
      </c>
      <c r="BR21" s="54">
        <v>3</v>
      </c>
      <c r="BS21" s="54">
        <v>4</v>
      </c>
      <c r="BT21" s="54">
        <v>2</v>
      </c>
      <c r="BU21" s="54">
        <v>1</v>
      </c>
      <c r="BV21" s="54">
        <v>4</v>
      </c>
      <c r="BW21" s="54">
        <v>2</v>
      </c>
      <c r="BX21" s="54">
        <v>2</v>
      </c>
      <c r="BY21" s="54">
        <v>4</v>
      </c>
      <c r="BZ21" s="54">
        <v>2</v>
      </c>
      <c r="CA21" s="54">
        <v>4</v>
      </c>
      <c r="CB21" s="54">
        <v>1</v>
      </c>
      <c r="CC21" s="54">
        <v>1</v>
      </c>
      <c r="CD21" s="54">
        <v>2</v>
      </c>
      <c r="CE21" s="54">
        <v>3</v>
      </c>
      <c r="CF21" s="54">
        <v>2</v>
      </c>
      <c r="CG21" s="54">
        <v>2</v>
      </c>
      <c r="CH21" s="54">
        <v>2</v>
      </c>
      <c r="CI21" s="54">
        <v>2</v>
      </c>
      <c r="CJ21" s="54">
        <v>2</v>
      </c>
      <c r="CK21" s="54">
        <v>2</v>
      </c>
      <c r="CL21" s="54">
        <v>1</v>
      </c>
      <c r="CM21" s="54">
        <v>2</v>
      </c>
      <c r="CN21" s="54">
        <v>3</v>
      </c>
      <c r="CO21" s="54">
        <v>3</v>
      </c>
      <c r="CP21" s="54">
        <v>3</v>
      </c>
      <c r="CQ21" s="54">
        <v>3</v>
      </c>
      <c r="CR21" s="54">
        <v>1</v>
      </c>
      <c r="CS21" s="54">
        <v>2</v>
      </c>
      <c r="CT21" s="54">
        <v>1</v>
      </c>
      <c r="CU21" s="54">
        <v>2</v>
      </c>
      <c r="CV21" s="54">
        <v>1</v>
      </c>
      <c r="CW21" s="54">
        <v>2</v>
      </c>
      <c r="CX21" s="54">
        <v>2</v>
      </c>
      <c r="CY21" s="54">
        <v>2</v>
      </c>
      <c r="CZ21" s="54">
        <v>2</v>
      </c>
      <c r="DA21" s="54">
        <v>2</v>
      </c>
      <c r="DB21" s="54">
        <v>1</v>
      </c>
      <c r="DC21" s="54">
        <v>2</v>
      </c>
      <c r="DD21" s="54">
        <v>2</v>
      </c>
      <c r="DE21" s="54">
        <v>2</v>
      </c>
      <c r="DF21" s="54">
        <v>4</v>
      </c>
      <c r="DG21" s="54">
        <v>2</v>
      </c>
      <c r="DH21" s="54">
        <v>3</v>
      </c>
      <c r="DI21" s="54">
        <v>1</v>
      </c>
      <c r="DJ21" s="54">
        <v>3</v>
      </c>
      <c r="DK21" s="54">
        <v>2</v>
      </c>
      <c r="DL21" s="54">
        <v>4</v>
      </c>
      <c r="DM21" s="54">
        <v>5</v>
      </c>
      <c r="DN21" s="54">
        <v>2</v>
      </c>
      <c r="DO21" s="54">
        <v>2</v>
      </c>
      <c r="DP21" s="54">
        <v>4</v>
      </c>
      <c r="DQ21" s="54">
        <v>1</v>
      </c>
      <c r="DR21" s="54">
        <v>3</v>
      </c>
      <c r="DS21" s="54">
        <v>2</v>
      </c>
      <c r="DT21" s="54">
        <v>2</v>
      </c>
      <c r="DU21" s="54">
        <v>2</v>
      </c>
      <c r="DV21" s="54">
        <v>1</v>
      </c>
      <c r="DW21" s="54">
        <v>1</v>
      </c>
      <c r="DX21" s="54">
        <v>4</v>
      </c>
      <c r="DY21" s="54">
        <v>2</v>
      </c>
      <c r="DZ21" s="54">
        <v>2</v>
      </c>
      <c r="EA21" s="54">
        <v>3</v>
      </c>
      <c r="EB21" s="54">
        <v>2</v>
      </c>
      <c r="EC21" s="54">
        <v>2</v>
      </c>
      <c r="ED21" s="54">
        <v>3</v>
      </c>
      <c r="EE21" s="54">
        <v>2</v>
      </c>
      <c r="EF21" s="54">
        <v>4</v>
      </c>
      <c r="EG21" s="54">
        <v>2</v>
      </c>
      <c r="EH21" s="54">
        <v>2</v>
      </c>
      <c r="EI21" s="54">
        <v>3</v>
      </c>
      <c r="EJ21" s="54">
        <v>1</v>
      </c>
      <c r="EK21" s="54">
        <v>2</v>
      </c>
      <c r="EL21" s="54">
        <v>2</v>
      </c>
      <c r="EM21" s="54">
        <v>2</v>
      </c>
      <c r="EN21" s="54">
        <v>4</v>
      </c>
      <c r="EO21" s="54">
        <v>2</v>
      </c>
      <c r="EP21" s="54">
        <v>3</v>
      </c>
      <c r="EQ21" s="54">
        <v>4</v>
      </c>
      <c r="ER21" s="54">
        <v>2</v>
      </c>
      <c r="ES21" s="54">
        <v>2</v>
      </c>
      <c r="ET21" s="54">
        <v>1</v>
      </c>
      <c r="EU21" s="54">
        <v>2</v>
      </c>
      <c r="EV21" s="54">
        <v>2</v>
      </c>
      <c r="EW21" s="54">
        <v>4</v>
      </c>
      <c r="EX21" s="54">
        <v>4</v>
      </c>
      <c r="EY21" s="54">
        <v>2</v>
      </c>
      <c r="EZ21" s="54">
        <v>3</v>
      </c>
      <c r="FA21" s="54">
        <v>2</v>
      </c>
      <c r="FB21" s="54">
        <v>3</v>
      </c>
      <c r="FC21" s="54">
        <v>2</v>
      </c>
      <c r="FD21" s="54">
        <v>2</v>
      </c>
      <c r="FE21" s="54">
        <v>2</v>
      </c>
      <c r="FF21" s="54">
        <v>3</v>
      </c>
      <c r="FG21" s="54">
        <v>3</v>
      </c>
      <c r="FH21" s="54">
        <v>4</v>
      </c>
      <c r="FI21" s="54">
        <v>5</v>
      </c>
      <c r="FJ21" s="54">
        <v>2</v>
      </c>
      <c r="FK21" s="54">
        <v>1</v>
      </c>
      <c r="FL21" s="54">
        <v>4</v>
      </c>
      <c r="FM21" s="54">
        <v>3</v>
      </c>
      <c r="FN21" s="54">
        <v>2</v>
      </c>
      <c r="FO21" s="54">
        <v>1</v>
      </c>
      <c r="FP21" s="54">
        <v>4</v>
      </c>
      <c r="FQ21" s="54">
        <v>2</v>
      </c>
      <c r="FR21" s="54">
        <v>3</v>
      </c>
      <c r="FS21" s="54">
        <v>3</v>
      </c>
      <c r="FT21" s="54">
        <v>2</v>
      </c>
      <c r="FU21" s="54">
        <v>2</v>
      </c>
      <c r="FV21" s="54">
        <v>2</v>
      </c>
      <c r="FW21" s="54">
        <v>1</v>
      </c>
      <c r="FX21" s="54">
        <v>2</v>
      </c>
      <c r="FY21" s="54">
        <v>2</v>
      </c>
      <c r="FZ21" s="54">
        <v>5</v>
      </c>
      <c r="GA21" s="54">
        <v>2</v>
      </c>
      <c r="GB21" s="54">
        <v>3</v>
      </c>
      <c r="GC21" s="54">
        <v>2</v>
      </c>
      <c r="GD21" s="54">
        <v>2</v>
      </c>
      <c r="GE21" s="54">
        <v>3</v>
      </c>
      <c r="GF21" s="54">
        <v>5</v>
      </c>
      <c r="GG21" s="54">
        <v>2</v>
      </c>
      <c r="GH21" s="54">
        <v>2</v>
      </c>
      <c r="GI21" s="54">
        <v>2</v>
      </c>
      <c r="GJ21" s="54">
        <v>2</v>
      </c>
      <c r="GK21" s="54">
        <v>3</v>
      </c>
      <c r="GL21" s="54">
        <v>1</v>
      </c>
      <c r="GM21" s="54">
        <v>4</v>
      </c>
      <c r="GN21" s="54">
        <v>2</v>
      </c>
      <c r="GO21" s="54">
        <v>2</v>
      </c>
      <c r="GP21" s="54">
        <v>2</v>
      </c>
      <c r="GQ21" s="54">
        <v>4</v>
      </c>
      <c r="GR21" s="54">
        <v>2</v>
      </c>
      <c r="GS21" s="54">
        <v>3</v>
      </c>
    </row>
    <row r="22" spans="1:201" x14ac:dyDescent="0.2">
      <c r="A22" s="42" t="s">
        <v>80</v>
      </c>
      <c r="B22" s="54">
        <v>3</v>
      </c>
      <c r="C22" s="54">
        <v>1</v>
      </c>
      <c r="D22" s="54">
        <v>3</v>
      </c>
      <c r="E22" s="54">
        <v>3</v>
      </c>
      <c r="F22" s="54">
        <v>5</v>
      </c>
      <c r="G22" s="54">
        <v>2</v>
      </c>
      <c r="H22" s="54">
        <v>4</v>
      </c>
      <c r="I22" s="54">
        <v>3</v>
      </c>
      <c r="J22" s="54">
        <v>2</v>
      </c>
      <c r="K22" s="54">
        <v>4</v>
      </c>
      <c r="L22" s="54">
        <v>3</v>
      </c>
      <c r="M22" s="54">
        <v>4</v>
      </c>
      <c r="N22" s="54">
        <v>2</v>
      </c>
      <c r="O22" s="54">
        <v>2</v>
      </c>
      <c r="P22" s="54">
        <v>2</v>
      </c>
      <c r="Q22" s="54">
        <v>3</v>
      </c>
      <c r="R22" s="54">
        <v>2</v>
      </c>
      <c r="S22" s="54">
        <v>3</v>
      </c>
      <c r="T22" s="54">
        <v>2</v>
      </c>
      <c r="U22" s="54">
        <v>2</v>
      </c>
      <c r="V22" s="54">
        <v>3</v>
      </c>
      <c r="W22" s="54">
        <v>3</v>
      </c>
      <c r="X22" s="54">
        <v>3</v>
      </c>
      <c r="Y22" s="54">
        <v>4</v>
      </c>
      <c r="Z22" s="54">
        <v>2</v>
      </c>
      <c r="AA22" s="54">
        <v>3</v>
      </c>
      <c r="AB22" s="54">
        <v>4</v>
      </c>
      <c r="AC22" s="54">
        <v>5</v>
      </c>
      <c r="AD22" s="54">
        <v>1</v>
      </c>
      <c r="AE22" s="54">
        <v>3</v>
      </c>
      <c r="AF22" s="54">
        <v>5</v>
      </c>
      <c r="AG22" s="54">
        <v>2</v>
      </c>
      <c r="AH22" s="54">
        <v>3</v>
      </c>
      <c r="AI22" s="54">
        <v>4</v>
      </c>
      <c r="AJ22" s="54">
        <v>2</v>
      </c>
      <c r="AK22" s="54">
        <v>1</v>
      </c>
      <c r="AL22" s="54">
        <v>2</v>
      </c>
      <c r="AM22" s="54">
        <v>3</v>
      </c>
      <c r="AN22" s="54">
        <v>2</v>
      </c>
      <c r="AO22" s="54">
        <v>3</v>
      </c>
      <c r="AP22" s="54">
        <v>4</v>
      </c>
      <c r="AQ22" s="54">
        <v>3</v>
      </c>
      <c r="AR22" s="54">
        <v>4</v>
      </c>
      <c r="AS22" s="54">
        <v>4</v>
      </c>
      <c r="AT22" s="54">
        <v>3</v>
      </c>
      <c r="AU22" s="54">
        <v>1</v>
      </c>
      <c r="AV22" s="54">
        <v>3</v>
      </c>
      <c r="AW22" s="54">
        <v>3</v>
      </c>
      <c r="AX22" s="54">
        <v>2</v>
      </c>
      <c r="AY22" s="54">
        <v>4</v>
      </c>
      <c r="AZ22" s="54">
        <v>4</v>
      </c>
      <c r="BA22" s="54">
        <v>1</v>
      </c>
      <c r="BB22" s="54">
        <v>3</v>
      </c>
      <c r="BC22" s="54">
        <v>3</v>
      </c>
      <c r="BD22" s="54">
        <v>4</v>
      </c>
      <c r="BE22" s="54">
        <v>2</v>
      </c>
      <c r="BF22" s="54">
        <v>3</v>
      </c>
      <c r="BG22" s="54">
        <v>3</v>
      </c>
      <c r="BH22" s="54">
        <v>2</v>
      </c>
      <c r="BI22" s="54">
        <v>3</v>
      </c>
      <c r="BJ22" s="54">
        <v>1</v>
      </c>
      <c r="BK22" s="54">
        <v>3</v>
      </c>
      <c r="BL22" s="54">
        <v>5</v>
      </c>
      <c r="BM22" s="54">
        <v>3</v>
      </c>
      <c r="BN22" s="54">
        <v>2</v>
      </c>
      <c r="BO22" s="54">
        <v>4</v>
      </c>
      <c r="BP22" s="54">
        <v>4</v>
      </c>
      <c r="BQ22" s="54">
        <v>3</v>
      </c>
      <c r="BR22" s="54">
        <v>3</v>
      </c>
      <c r="BS22" s="54">
        <v>3</v>
      </c>
      <c r="BT22" s="54">
        <v>1</v>
      </c>
      <c r="BU22" s="54">
        <v>1</v>
      </c>
      <c r="BV22" s="54">
        <v>3</v>
      </c>
      <c r="BW22" s="54">
        <v>2</v>
      </c>
      <c r="BX22" s="54">
        <v>3</v>
      </c>
      <c r="BY22" s="54">
        <v>1</v>
      </c>
      <c r="BZ22" s="54">
        <v>3</v>
      </c>
      <c r="CA22" s="54">
        <v>5</v>
      </c>
      <c r="CB22" s="54">
        <v>3</v>
      </c>
      <c r="CC22" s="54">
        <v>3</v>
      </c>
      <c r="CD22" s="54">
        <v>1</v>
      </c>
      <c r="CE22" s="54">
        <v>3</v>
      </c>
      <c r="CF22" s="54">
        <v>4</v>
      </c>
      <c r="CG22" s="54">
        <v>2</v>
      </c>
      <c r="CH22" s="54">
        <v>4</v>
      </c>
      <c r="CI22" s="54">
        <v>3</v>
      </c>
      <c r="CJ22" s="54">
        <v>4</v>
      </c>
      <c r="CK22" s="54">
        <v>4</v>
      </c>
      <c r="CL22" s="54">
        <v>2</v>
      </c>
      <c r="CM22" s="54">
        <v>3</v>
      </c>
      <c r="CN22" s="54">
        <v>3</v>
      </c>
      <c r="CO22" s="54">
        <v>2</v>
      </c>
      <c r="CP22" s="54">
        <v>2</v>
      </c>
      <c r="CQ22" s="54">
        <v>3</v>
      </c>
      <c r="CR22" s="54">
        <v>5</v>
      </c>
      <c r="CS22" s="54">
        <v>2</v>
      </c>
      <c r="CT22" s="54">
        <v>3</v>
      </c>
      <c r="CU22" s="54">
        <v>3</v>
      </c>
      <c r="CV22" s="54">
        <v>1</v>
      </c>
      <c r="CW22" s="54">
        <v>3</v>
      </c>
      <c r="CX22" s="54">
        <v>4</v>
      </c>
      <c r="CY22" s="54">
        <v>4</v>
      </c>
      <c r="CZ22" s="54">
        <v>2</v>
      </c>
      <c r="DA22" s="54">
        <v>2</v>
      </c>
      <c r="DB22" s="54">
        <v>2</v>
      </c>
      <c r="DC22" s="54">
        <v>3</v>
      </c>
      <c r="DD22" s="54">
        <v>2</v>
      </c>
      <c r="DE22" s="54">
        <v>3</v>
      </c>
      <c r="DF22" s="54">
        <v>2</v>
      </c>
      <c r="DG22" s="54">
        <v>2</v>
      </c>
      <c r="DH22" s="54">
        <v>3</v>
      </c>
      <c r="DI22" s="54">
        <v>2</v>
      </c>
      <c r="DJ22" s="54">
        <v>2</v>
      </c>
      <c r="DK22" s="54">
        <v>4</v>
      </c>
      <c r="DL22" s="54">
        <v>4</v>
      </c>
      <c r="DM22" s="54">
        <v>5</v>
      </c>
      <c r="DN22" s="54">
        <v>3</v>
      </c>
      <c r="DO22" s="54">
        <v>4</v>
      </c>
      <c r="DP22" s="54">
        <v>2</v>
      </c>
      <c r="DQ22" s="54">
        <v>1</v>
      </c>
      <c r="DR22" s="54">
        <v>3</v>
      </c>
      <c r="DS22" s="54">
        <v>3</v>
      </c>
      <c r="DT22" s="54">
        <v>2</v>
      </c>
      <c r="DU22" s="54">
        <v>1</v>
      </c>
      <c r="DV22" s="54">
        <v>5</v>
      </c>
      <c r="DW22" s="54">
        <v>3</v>
      </c>
      <c r="DX22" s="54">
        <v>1</v>
      </c>
      <c r="DY22" s="54">
        <v>2</v>
      </c>
      <c r="DZ22" s="54">
        <v>3</v>
      </c>
      <c r="EA22" s="54">
        <v>4</v>
      </c>
      <c r="EB22" s="54">
        <v>4</v>
      </c>
      <c r="EC22" s="54">
        <v>3</v>
      </c>
      <c r="ED22" s="54">
        <v>2</v>
      </c>
      <c r="EE22" s="54">
        <v>3</v>
      </c>
      <c r="EF22" s="54">
        <v>4</v>
      </c>
      <c r="EG22" s="54">
        <v>1</v>
      </c>
      <c r="EH22" s="54">
        <v>2</v>
      </c>
      <c r="EI22" s="54">
        <v>3</v>
      </c>
      <c r="EJ22" s="54">
        <v>4</v>
      </c>
      <c r="EK22" s="54">
        <v>2</v>
      </c>
      <c r="EL22" s="54">
        <v>3</v>
      </c>
      <c r="EM22" s="54">
        <v>3</v>
      </c>
      <c r="EN22" s="54">
        <v>2</v>
      </c>
      <c r="EO22" s="54">
        <v>3</v>
      </c>
      <c r="EP22" s="54">
        <v>2</v>
      </c>
      <c r="EQ22" s="54">
        <v>3</v>
      </c>
      <c r="ER22" s="54">
        <v>4</v>
      </c>
      <c r="ES22" s="54">
        <v>1</v>
      </c>
      <c r="ET22" s="54">
        <v>4</v>
      </c>
      <c r="EU22" s="54">
        <v>4</v>
      </c>
      <c r="EV22" s="54">
        <v>2</v>
      </c>
      <c r="EW22" s="54">
        <v>4</v>
      </c>
      <c r="EX22" s="54">
        <v>3</v>
      </c>
      <c r="EY22" s="54">
        <v>3</v>
      </c>
      <c r="EZ22" s="54">
        <v>2</v>
      </c>
      <c r="FA22" s="54">
        <v>4</v>
      </c>
      <c r="FB22" s="54">
        <v>3</v>
      </c>
      <c r="FC22" s="54">
        <v>2</v>
      </c>
      <c r="FD22" s="54">
        <v>4</v>
      </c>
      <c r="FE22" s="54">
        <v>3</v>
      </c>
      <c r="FF22" s="54">
        <v>3</v>
      </c>
      <c r="FG22" s="54">
        <v>3</v>
      </c>
      <c r="FH22" s="54">
        <v>5</v>
      </c>
      <c r="FI22" s="54">
        <v>1</v>
      </c>
      <c r="FJ22" s="54">
        <v>3</v>
      </c>
      <c r="FK22" s="54">
        <v>4</v>
      </c>
      <c r="FL22" s="54">
        <v>3</v>
      </c>
      <c r="FM22" s="54">
        <v>3</v>
      </c>
      <c r="FN22" s="54">
        <v>2</v>
      </c>
      <c r="FO22" s="54">
        <v>2</v>
      </c>
      <c r="FP22" s="54">
        <v>4</v>
      </c>
      <c r="FQ22" s="54">
        <v>5</v>
      </c>
      <c r="FR22" s="54">
        <v>1</v>
      </c>
      <c r="FS22" s="54">
        <v>4</v>
      </c>
      <c r="FT22" s="54">
        <v>2</v>
      </c>
      <c r="FU22" s="54">
        <v>3</v>
      </c>
      <c r="FV22" s="54">
        <v>4</v>
      </c>
      <c r="FW22" s="54">
        <v>3</v>
      </c>
      <c r="FX22" s="54">
        <v>2</v>
      </c>
      <c r="FY22" s="54">
        <v>2</v>
      </c>
      <c r="FZ22" s="54">
        <v>3</v>
      </c>
      <c r="GA22" s="54">
        <v>3</v>
      </c>
      <c r="GB22" s="54">
        <v>4</v>
      </c>
      <c r="GC22" s="54">
        <v>4</v>
      </c>
      <c r="GD22" s="54">
        <v>4</v>
      </c>
      <c r="GE22" s="54">
        <v>3</v>
      </c>
      <c r="GF22" s="54">
        <v>3</v>
      </c>
      <c r="GG22" s="54">
        <v>3</v>
      </c>
      <c r="GH22" s="54">
        <v>3</v>
      </c>
      <c r="GI22" s="54">
        <v>3</v>
      </c>
      <c r="GJ22" s="54">
        <v>2</v>
      </c>
      <c r="GK22" s="54">
        <v>3</v>
      </c>
      <c r="GL22" s="54">
        <v>1</v>
      </c>
      <c r="GM22" s="54">
        <v>3</v>
      </c>
      <c r="GN22" s="54">
        <v>3</v>
      </c>
      <c r="GO22" s="54">
        <v>3</v>
      </c>
      <c r="GP22" s="54">
        <v>3</v>
      </c>
      <c r="GQ22" s="54">
        <v>4</v>
      </c>
      <c r="GR22" s="54">
        <v>4</v>
      </c>
      <c r="GS22" s="54">
        <v>5</v>
      </c>
    </row>
    <row r="23" spans="1:201" x14ac:dyDescent="0.2">
      <c r="A23" s="42" t="s">
        <v>81</v>
      </c>
      <c r="B23" s="54">
        <v>3</v>
      </c>
      <c r="C23" s="54">
        <v>1</v>
      </c>
      <c r="D23" s="54">
        <v>2</v>
      </c>
      <c r="E23" s="54">
        <v>3</v>
      </c>
      <c r="F23" s="54">
        <v>4</v>
      </c>
      <c r="G23" s="54">
        <v>2</v>
      </c>
      <c r="H23" s="54">
        <v>4</v>
      </c>
      <c r="I23" s="54">
        <v>3</v>
      </c>
      <c r="J23" s="54">
        <v>4</v>
      </c>
      <c r="K23" s="54">
        <v>4</v>
      </c>
      <c r="L23" s="54">
        <v>3</v>
      </c>
      <c r="M23" s="54">
        <v>5</v>
      </c>
      <c r="N23" s="54">
        <v>2</v>
      </c>
      <c r="O23" s="54">
        <v>2</v>
      </c>
      <c r="P23" s="54">
        <v>2</v>
      </c>
      <c r="Q23" s="54">
        <v>2</v>
      </c>
      <c r="R23" s="54">
        <v>4</v>
      </c>
      <c r="S23" s="54">
        <v>4</v>
      </c>
      <c r="T23" s="54">
        <v>2</v>
      </c>
      <c r="U23" s="54">
        <v>3</v>
      </c>
      <c r="V23" s="54">
        <v>2</v>
      </c>
      <c r="W23" s="54">
        <v>4</v>
      </c>
      <c r="X23" s="54">
        <v>4</v>
      </c>
      <c r="Y23" s="54">
        <v>4</v>
      </c>
      <c r="Z23" s="54">
        <v>3</v>
      </c>
      <c r="AA23" s="54">
        <v>3</v>
      </c>
      <c r="AB23" s="54">
        <v>2</v>
      </c>
      <c r="AC23" s="54">
        <v>1</v>
      </c>
      <c r="AD23" s="54">
        <v>2</v>
      </c>
      <c r="AE23" s="54">
        <v>3</v>
      </c>
      <c r="AF23" s="54">
        <v>3</v>
      </c>
      <c r="AG23" s="54">
        <v>4</v>
      </c>
      <c r="AH23" s="54">
        <v>4</v>
      </c>
      <c r="AI23" s="54">
        <v>2</v>
      </c>
      <c r="AJ23" s="54">
        <v>5</v>
      </c>
      <c r="AK23" s="54">
        <v>2</v>
      </c>
      <c r="AL23" s="54">
        <v>3</v>
      </c>
      <c r="AM23" s="54">
        <v>4</v>
      </c>
      <c r="AN23" s="54">
        <v>3</v>
      </c>
      <c r="AO23" s="54">
        <v>3</v>
      </c>
      <c r="AP23" s="54">
        <v>4</v>
      </c>
      <c r="AQ23" s="54">
        <v>3</v>
      </c>
      <c r="AR23" s="54">
        <v>2</v>
      </c>
      <c r="AS23" s="54">
        <v>3</v>
      </c>
      <c r="AT23" s="54">
        <v>5</v>
      </c>
      <c r="AU23" s="54">
        <v>1</v>
      </c>
      <c r="AV23" s="54">
        <v>4</v>
      </c>
      <c r="AW23" s="54">
        <v>4</v>
      </c>
      <c r="AX23" s="54">
        <v>4</v>
      </c>
      <c r="AY23" s="54">
        <v>5</v>
      </c>
      <c r="AZ23" s="54">
        <v>4</v>
      </c>
      <c r="BA23" s="54">
        <v>3</v>
      </c>
      <c r="BB23" s="54">
        <v>3</v>
      </c>
      <c r="BC23" s="54">
        <v>3</v>
      </c>
      <c r="BD23" s="54">
        <v>4</v>
      </c>
      <c r="BE23" s="54">
        <v>3</v>
      </c>
      <c r="BF23" s="54">
        <v>2</v>
      </c>
      <c r="BG23" s="54">
        <v>2</v>
      </c>
      <c r="BH23" s="54">
        <v>1</v>
      </c>
      <c r="BI23" s="54">
        <v>4</v>
      </c>
      <c r="BJ23" s="54">
        <v>3</v>
      </c>
      <c r="BK23" s="54">
        <v>2</v>
      </c>
      <c r="BL23" s="54">
        <v>4</v>
      </c>
      <c r="BM23" s="54">
        <v>2</v>
      </c>
      <c r="BN23" s="54">
        <v>3</v>
      </c>
      <c r="BO23" s="54">
        <v>2</v>
      </c>
      <c r="BP23" s="54">
        <v>4</v>
      </c>
      <c r="BQ23" s="54">
        <v>3</v>
      </c>
      <c r="BR23" s="54">
        <v>3</v>
      </c>
      <c r="BS23" s="54">
        <v>3</v>
      </c>
      <c r="BT23" s="54">
        <v>3</v>
      </c>
      <c r="BU23" s="54">
        <v>1</v>
      </c>
      <c r="BV23" s="54">
        <v>3</v>
      </c>
      <c r="BW23" s="54">
        <v>3</v>
      </c>
      <c r="BX23" s="54">
        <v>2</v>
      </c>
      <c r="BY23" s="54">
        <v>5</v>
      </c>
      <c r="BZ23" s="54">
        <v>4</v>
      </c>
      <c r="CA23" s="54">
        <v>5</v>
      </c>
      <c r="CB23" s="54">
        <v>5</v>
      </c>
      <c r="CC23" s="54">
        <v>3</v>
      </c>
      <c r="CD23" s="54">
        <v>4</v>
      </c>
      <c r="CE23" s="54">
        <v>3</v>
      </c>
      <c r="CF23" s="54">
        <v>4</v>
      </c>
      <c r="CG23" s="54">
        <v>4</v>
      </c>
      <c r="CH23" s="54">
        <v>1</v>
      </c>
      <c r="CI23" s="54">
        <v>4</v>
      </c>
      <c r="CJ23" s="54">
        <v>4</v>
      </c>
      <c r="CK23" s="54">
        <v>3</v>
      </c>
      <c r="CL23" s="54">
        <v>5</v>
      </c>
      <c r="CM23" s="54">
        <v>2</v>
      </c>
      <c r="CN23" s="54">
        <v>4</v>
      </c>
      <c r="CO23" s="54">
        <v>2</v>
      </c>
      <c r="CP23" s="54">
        <v>5</v>
      </c>
      <c r="CQ23" s="54">
        <v>2</v>
      </c>
      <c r="CR23" s="54">
        <v>5</v>
      </c>
      <c r="CS23" s="54">
        <v>3</v>
      </c>
      <c r="CT23" s="54">
        <v>1</v>
      </c>
      <c r="CU23" s="54">
        <v>2</v>
      </c>
      <c r="CV23" s="54">
        <v>4</v>
      </c>
      <c r="CW23" s="54">
        <v>3</v>
      </c>
      <c r="CX23" s="54">
        <v>2</v>
      </c>
      <c r="CY23" s="54">
        <v>2</v>
      </c>
      <c r="CZ23" s="54">
        <v>4</v>
      </c>
      <c r="DA23" s="54">
        <v>2</v>
      </c>
      <c r="DB23" s="54">
        <v>1</v>
      </c>
      <c r="DC23" s="54">
        <v>2</v>
      </c>
      <c r="DD23" s="54">
        <v>1</v>
      </c>
      <c r="DE23" s="54">
        <v>4</v>
      </c>
      <c r="DF23" s="54">
        <v>2</v>
      </c>
      <c r="DG23" s="54">
        <v>4</v>
      </c>
      <c r="DH23" s="54">
        <v>5</v>
      </c>
      <c r="DI23" s="54">
        <v>2</v>
      </c>
      <c r="DJ23" s="54">
        <v>1</v>
      </c>
      <c r="DK23" s="54">
        <v>3</v>
      </c>
      <c r="DL23" s="54">
        <v>4</v>
      </c>
      <c r="DM23" s="54">
        <v>5</v>
      </c>
      <c r="DN23" s="54">
        <v>5</v>
      </c>
      <c r="DO23" s="54">
        <v>1</v>
      </c>
      <c r="DP23" s="54">
        <v>4</v>
      </c>
      <c r="DQ23" s="54">
        <v>3</v>
      </c>
      <c r="DR23" s="54">
        <v>5</v>
      </c>
      <c r="DS23" s="54">
        <v>3</v>
      </c>
      <c r="DT23" s="54">
        <v>2</v>
      </c>
      <c r="DU23" s="54">
        <v>4</v>
      </c>
      <c r="DV23" s="54">
        <v>2</v>
      </c>
      <c r="DW23" s="54">
        <v>5</v>
      </c>
      <c r="DX23" s="54">
        <v>4</v>
      </c>
      <c r="DY23" s="54">
        <v>2</v>
      </c>
      <c r="DZ23" s="54">
        <v>5</v>
      </c>
      <c r="EA23" s="54">
        <v>4</v>
      </c>
      <c r="EB23" s="54">
        <v>3</v>
      </c>
      <c r="EC23" s="54">
        <v>3</v>
      </c>
      <c r="ED23" s="54">
        <v>3</v>
      </c>
      <c r="EE23" s="54">
        <v>5</v>
      </c>
      <c r="EF23" s="54">
        <v>3</v>
      </c>
      <c r="EG23" s="54">
        <v>4</v>
      </c>
      <c r="EH23" s="54">
        <v>5</v>
      </c>
      <c r="EI23" s="54">
        <v>5</v>
      </c>
      <c r="EJ23" s="54">
        <v>5</v>
      </c>
      <c r="EK23" s="54">
        <v>1</v>
      </c>
      <c r="EL23" s="54">
        <v>2</v>
      </c>
      <c r="EM23" s="54">
        <v>3</v>
      </c>
      <c r="EN23" s="54">
        <v>1</v>
      </c>
      <c r="EO23" s="54">
        <v>2</v>
      </c>
      <c r="EP23" s="54">
        <v>4</v>
      </c>
      <c r="EQ23" s="54">
        <v>4</v>
      </c>
      <c r="ER23" s="54">
        <v>2</v>
      </c>
      <c r="ES23" s="54">
        <v>3</v>
      </c>
      <c r="ET23" s="54">
        <v>3</v>
      </c>
      <c r="EU23" s="54">
        <v>4</v>
      </c>
      <c r="EV23" s="54">
        <v>1</v>
      </c>
      <c r="EW23" s="54">
        <v>4</v>
      </c>
      <c r="EX23" s="54">
        <v>5</v>
      </c>
      <c r="EY23" s="54">
        <v>3</v>
      </c>
      <c r="EZ23" s="54">
        <v>4</v>
      </c>
      <c r="FA23" s="54">
        <v>3</v>
      </c>
      <c r="FB23" s="54">
        <v>3</v>
      </c>
      <c r="FC23" s="54">
        <v>4</v>
      </c>
      <c r="FD23" s="54">
        <v>1</v>
      </c>
      <c r="FE23" s="54">
        <v>3</v>
      </c>
      <c r="FF23" s="54">
        <v>4</v>
      </c>
      <c r="FG23" s="54">
        <v>5</v>
      </c>
      <c r="FH23" s="54">
        <v>5</v>
      </c>
      <c r="FI23" s="54">
        <v>5</v>
      </c>
      <c r="FJ23" s="54">
        <v>3</v>
      </c>
      <c r="FK23" s="54">
        <v>5</v>
      </c>
      <c r="FL23" s="54">
        <v>4</v>
      </c>
      <c r="FM23" s="54">
        <v>4</v>
      </c>
      <c r="FN23" s="54">
        <v>4</v>
      </c>
      <c r="FO23" s="54">
        <v>2</v>
      </c>
      <c r="FP23" s="54">
        <v>4</v>
      </c>
      <c r="FQ23" s="54">
        <v>4</v>
      </c>
      <c r="FR23" s="54">
        <v>1</v>
      </c>
      <c r="FS23" s="54">
        <v>4</v>
      </c>
      <c r="FT23" s="54">
        <v>3</v>
      </c>
      <c r="FU23" s="54">
        <v>1</v>
      </c>
      <c r="FV23" s="54">
        <v>4</v>
      </c>
      <c r="FW23" s="54">
        <v>5</v>
      </c>
      <c r="FX23" s="54">
        <v>1</v>
      </c>
      <c r="FY23" s="54">
        <v>4</v>
      </c>
      <c r="FZ23" s="54">
        <v>2</v>
      </c>
      <c r="GA23" s="54">
        <v>4</v>
      </c>
      <c r="GB23" s="54">
        <v>3</v>
      </c>
      <c r="GC23" s="54">
        <v>2</v>
      </c>
      <c r="GD23" s="54">
        <v>1</v>
      </c>
      <c r="GE23" s="54">
        <v>4</v>
      </c>
      <c r="GF23" s="54">
        <v>3</v>
      </c>
      <c r="GG23" s="54">
        <v>3</v>
      </c>
      <c r="GH23" s="54">
        <v>3</v>
      </c>
      <c r="GI23" s="54">
        <v>2</v>
      </c>
      <c r="GJ23" s="54">
        <v>4</v>
      </c>
      <c r="GK23" s="54">
        <v>3</v>
      </c>
      <c r="GL23" s="54">
        <v>5</v>
      </c>
      <c r="GM23" s="54">
        <v>4</v>
      </c>
      <c r="GN23" s="54">
        <v>3</v>
      </c>
      <c r="GO23" s="54">
        <v>3</v>
      </c>
      <c r="GP23" s="54">
        <v>3</v>
      </c>
      <c r="GQ23" s="54">
        <v>4</v>
      </c>
      <c r="GR23" s="54">
        <v>2</v>
      </c>
      <c r="GS23" s="54">
        <v>1</v>
      </c>
    </row>
    <row r="24" spans="1:201" x14ac:dyDescent="0.2">
      <c r="A24" s="42" t="s">
        <v>82</v>
      </c>
      <c r="B24" s="54">
        <v>3</v>
      </c>
      <c r="C24" s="54">
        <v>1</v>
      </c>
      <c r="D24" s="54">
        <v>3</v>
      </c>
      <c r="E24" s="54">
        <v>2</v>
      </c>
      <c r="F24" s="54">
        <v>4</v>
      </c>
      <c r="G24" s="54">
        <v>1</v>
      </c>
      <c r="H24" s="54">
        <v>2</v>
      </c>
      <c r="I24" s="54">
        <v>2</v>
      </c>
      <c r="J24" s="54">
        <v>3</v>
      </c>
      <c r="K24" s="54">
        <v>3</v>
      </c>
      <c r="L24" s="54">
        <v>2</v>
      </c>
      <c r="M24" s="54">
        <v>2</v>
      </c>
      <c r="N24" s="54">
        <v>2</v>
      </c>
      <c r="O24" s="54">
        <v>2</v>
      </c>
      <c r="P24" s="54">
        <v>2</v>
      </c>
      <c r="Q24" s="54">
        <v>3</v>
      </c>
      <c r="R24" s="54">
        <v>3</v>
      </c>
      <c r="S24" s="54">
        <v>2</v>
      </c>
      <c r="T24" s="54">
        <v>2</v>
      </c>
      <c r="U24" s="54">
        <v>2</v>
      </c>
      <c r="V24" s="54">
        <v>4</v>
      </c>
      <c r="W24" s="54">
        <v>4</v>
      </c>
      <c r="X24" s="54">
        <v>4</v>
      </c>
      <c r="Y24" s="54">
        <v>2</v>
      </c>
      <c r="Z24" s="54">
        <v>3</v>
      </c>
      <c r="AA24" s="54">
        <v>2</v>
      </c>
      <c r="AB24" s="54">
        <v>1</v>
      </c>
      <c r="AC24" s="54">
        <v>1</v>
      </c>
      <c r="AD24" s="54">
        <v>2</v>
      </c>
      <c r="AE24" s="54">
        <v>3</v>
      </c>
      <c r="AF24" s="54">
        <v>1</v>
      </c>
      <c r="AG24" s="54">
        <v>2</v>
      </c>
      <c r="AH24" s="54">
        <v>4</v>
      </c>
      <c r="AI24" s="54">
        <v>3</v>
      </c>
      <c r="AJ24" s="54">
        <v>3</v>
      </c>
      <c r="AK24" s="54">
        <v>1</v>
      </c>
      <c r="AL24" s="54">
        <v>3</v>
      </c>
      <c r="AM24" s="54">
        <v>3</v>
      </c>
      <c r="AN24" s="54">
        <v>4</v>
      </c>
      <c r="AO24" s="54">
        <v>2</v>
      </c>
      <c r="AP24" s="54">
        <v>2</v>
      </c>
      <c r="AQ24" s="54">
        <v>2</v>
      </c>
      <c r="AR24" s="54">
        <v>3</v>
      </c>
      <c r="AS24" s="54">
        <v>3</v>
      </c>
      <c r="AT24" s="54">
        <v>5</v>
      </c>
      <c r="AU24" s="54">
        <v>1</v>
      </c>
      <c r="AV24" s="54">
        <v>3</v>
      </c>
      <c r="AW24" s="54">
        <v>3</v>
      </c>
      <c r="AX24" s="54">
        <v>4</v>
      </c>
      <c r="AY24" s="54">
        <v>2</v>
      </c>
      <c r="AZ24" s="54">
        <v>4</v>
      </c>
      <c r="BA24" s="54">
        <v>1</v>
      </c>
      <c r="BB24" s="54">
        <v>2</v>
      </c>
      <c r="BC24" s="54">
        <v>3</v>
      </c>
      <c r="BD24" s="54">
        <v>3</v>
      </c>
      <c r="BE24" s="54">
        <v>4</v>
      </c>
      <c r="BF24" s="54">
        <v>2</v>
      </c>
      <c r="BG24" s="54">
        <v>2</v>
      </c>
      <c r="BH24" s="54">
        <v>2</v>
      </c>
      <c r="BI24" s="54">
        <v>3</v>
      </c>
      <c r="BJ24" s="54">
        <v>1</v>
      </c>
      <c r="BK24" s="54">
        <v>3</v>
      </c>
      <c r="BL24" s="54">
        <v>3</v>
      </c>
      <c r="BM24" s="54">
        <v>4</v>
      </c>
      <c r="BN24" s="54">
        <v>3</v>
      </c>
      <c r="BO24" s="54">
        <v>2</v>
      </c>
      <c r="BP24" s="54">
        <v>3</v>
      </c>
      <c r="BQ24" s="54">
        <v>2</v>
      </c>
      <c r="BR24" s="54">
        <v>2</v>
      </c>
      <c r="BS24" s="54">
        <v>1</v>
      </c>
      <c r="BT24" s="54">
        <v>3</v>
      </c>
      <c r="BU24" s="54">
        <v>1</v>
      </c>
      <c r="BV24" s="54">
        <v>3</v>
      </c>
      <c r="BW24" s="54">
        <v>3</v>
      </c>
      <c r="BX24" s="54">
        <v>2</v>
      </c>
      <c r="BY24" s="54">
        <v>3</v>
      </c>
      <c r="BZ24" s="54">
        <v>3</v>
      </c>
      <c r="CA24" s="54">
        <v>5</v>
      </c>
      <c r="CB24" s="54">
        <v>1</v>
      </c>
      <c r="CC24" s="54">
        <v>2</v>
      </c>
      <c r="CD24" s="54">
        <v>2</v>
      </c>
      <c r="CE24" s="54">
        <v>2</v>
      </c>
      <c r="CF24" s="54">
        <v>2</v>
      </c>
      <c r="CG24" s="54">
        <v>3</v>
      </c>
      <c r="CH24" s="54">
        <v>5</v>
      </c>
      <c r="CI24" s="54">
        <v>3</v>
      </c>
      <c r="CJ24" s="54">
        <v>4</v>
      </c>
      <c r="CK24" s="54">
        <v>2</v>
      </c>
      <c r="CL24" s="54">
        <v>1</v>
      </c>
      <c r="CM24" s="54">
        <v>2</v>
      </c>
      <c r="CN24" s="54">
        <v>2</v>
      </c>
      <c r="CO24" s="54">
        <v>4</v>
      </c>
      <c r="CP24" s="54">
        <v>5</v>
      </c>
      <c r="CQ24" s="54">
        <v>3</v>
      </c>
      <c r="CR24" s="54">
        <v>1</v>
      </c>
      <c r="CS24" s="54">
        <v>1</v>
      </c>
      <c r="CT24" s="54">
        <v>1</v>
      </c>
      <c r="CU24" s="54">
        <v>1</v>
      </c>
      <c r="CV24" s="54">
        <v>1</v>
      </c>
      <c r="CW24" s="54">
        <v>2</v>
      </c>
      <c r="CX24" s="54">
        <v>2</v>
      </c>
      <c r="CY24" s="54">
        <v>2</v>
      </c>
      <c r="CZ24" s="54">
        <v>1</v>
      </c>
      <c r="DA24" s="54">
        <v>2</v>
      </c>
      <c r="DB24" s="54">
        <v>1</v>
      </c>
      <c r="DC24" s="54">
        <v>3</v>
      </c>
      <c r="DD24" s="54">
        <v>1</v>
      </c>
      <c r="DE24" s="54">
        <v>2</v>
      </c>
      <c r="DF24" s="54">
        <v>2</v>
      </c>
      <c r="DG24" s="54">
        <v>2</v>
      </c>
      <c r="DH24" s="54">
        <v>2</v>
      </c>
      <c r="DI24" s="54">
        <v>1</v>
      </c>
      <c r="DJ24" s="54">
        <v>2</v>
      </c>
      <c r="DK24" s="54">
        <v>3</v>
      </c>
      <c r="DL24" s="54">
        <v>4</v>
      </c>
      <c r="DM24" s="54">
        <v>5</v>
      </c>
      <c r="DN24" s="54">
        <v>4</v>
      </c>
      <c r="DO24" s="54">
        <v>1</v>
      </c>
      <c r="DP24" s="54">
        <v>3</v>
      </c>
      <c r="DQ24" s="54">
        <v>3</v>
      </c>
      <c r="DR24" s="54">
        <v>3</v>
      </c>
      <c r="DS24" s="54">
        <v>4</v>
      </c>
      <c r="DT24" s="54">
        <v>2</v>
      </c>
      <c r="DU24" s="54">
        <v>2</v>
      </c>
      <c r="DV24" s="54">
        <v>1</v>
      </c>
      <c r="DW24" s="54">
        <v>4</v>
      </c>
      <c r="DX24" s="54">
        <v>3</v>
      </c>
      <c r="DY24" s="54">
        <v>2</v>
      </c>
      <c r="DZ24" s="54">
        <v>2</v>
      </c>
      <c r="EA24" s="54">
        <v>4</v>
      </c>
      <c r="EB24" s="54">
        <v>2</v>
      </c>
      <c r="EC24" s="54">
        <v>3</v>
      </c>
      <c r="ED24" s="54">
        <v>3</v>
      </c>
      <c r="EE24" s="54">
        <v>5</v>
      </c>
      <c r="EF24" s="54">
        <v>5</v>
      </c>
      <c r="EG24" s="54">
        <v>2</v>
      </c>
      <c r="EH24" s="54">
        <v>2</v>
      </c>
      <c r="EI24" s="54">
        <v>3</v>
      </c>
      <c r="EJ24" s="54">
        <v>1</v>
      </c>
      <c r="EK24" s="54">
        <v>2</v>
      </c>
      <c r="EL24" s="54">
        <v>2</v>
      </c>
      <c r="EM24" s="54">
        <v>4</v>
      </c>
      <c r="EN24" s="54">
        <v>4</v>
      </c>
      <c r="EO24" s="54">
        <v>1</v>
      </c>
      <c r="EP24" s="54">
        <v>1</v>
      </c>
      <c r="EQ24" s="54">
        <v>2</v>
      </c>
      <c r="ER24" s="54">
        <v>2</v>
      </c>
      <c r="ES24" s="54">
        <v>4</v>
      </c>
      <c r="ET24" s="54">
        <v>2</v>
      </c>
      <c r="EU24" s="54">
        <v>2</v>
      </c>
      <c r="EV24" s="54">
        <v>3</v>
      </c>
      <c r="EW24" s="54">
        <v>5</v>
      </c>
      <c r="EX24" s="54">
        <v>3</v>
      </c>
      <c r="EY24" s="54">
        <v>2</v>
      </c>
      <c r="EZ24" s="54">
        <v>3</v>
      </c>
      <c r="FA24" s="54">
        <v>2</v>
      </c>
      <c r="FB24" s="54">
        <v>3</v>
      </c>
      <c r="FC24" s="54">
        <v>5</v>
      </c>
      <c r="FD24" s="54">
        <v>1</v>
      </c>
      <c r="FE24" s="54">
        <v>1</v>
      </c>
      <c r="FF24" s="54">
        <v>4</v>
      </c>
      <c r="FG24" s="54">
        <v>3</v>
      </c>
      <c r="FH24" s="54">
        <v>3</v>
      </c>
      <c r="FI24" s="54">
        <v>1</v>
      </c>
      <c r="FJ24" s="54">
        <v>1</v>
      </c>
      <c r="FK24" s="54">
        <v>5</v>
      </c>
      <c r="FL24" s="54">
        <v>4</v>
      </c>
      <c r="FM24" s="54">
        <v>4</v>
      </c>
      <c r="FN24" s="54">
        <v>2</v>
      </c>
      <c r="FO24" s="54">
        <v>1</v>
      </c>
      <c r="FP24" s="54">
        <v>2</v>
      </c>
      <c r="FQ24" s="54">
        <v>2</v>
      </c>
      <c r="FR24" s="54">
        <v>1</v>
      </c>
      <c r="FS24" s="54">
        <v>3</v>
      </c>
      <c r="FT24" s="54">
        <v>2</v>
      </c>
      <c r="FU24" s="54">
        <v>2</v>
      </c>
      <c r="FV24" s="54">
        <v>2</v>
      </c>
      <c r="FW24" s="54">
        <v>3</v>
      </c>
      <c r="FX24" s="54">
        <v>1</v>
      </c>
      <c r="FY24" s="54">
        <v>1</v>
      </c>
      <c r="FZ24" s="54">
        <v>3</v>
      </c>
      <c r="GA24" s="54">
        <v>3</v>
      </c>
      <c r="GB24" s="54">
        <v>4</v>
      </c>
      <c r="GC24" s="54">
        <v>4</v>
      </c>
      <c r="GD24" s="54">
        <v>1</v>
      </c>
      <c r="GE24" s="54">
        <v>3</v>
      </c>
      <c r="GF24" s="54">
        <v>2</v>
      </c>
      <c r="GG24" s="54">
        <v>3</v>
      </c>
      <c r="GH24" s="54">
        <v>3</v>
      </c>
      <c r="GI24" s="54">
        <v>2</v>
      </c>
      <c r="GJ24" s="54">
        <v>3</v>
      </c>
      <c r="GK24" s="54">
        <v>3</v>
      </c>
      <c r="GL24" s="54">
        <v>4</v>
      </c>
      <c r="GM24" s="54">
        <v>3</v>
      </c>
      <c r="GN24" s="54">
        <v>3</v>
      </c>
      <c r="GO24" s="54">
        <v>1</v>
      </c>
      <c r="GP24" s="54">
        <v>2</v>
      </c>
      <c r="GQ24" s="54">
        <v>2</v>
      </c>
      <c r="GR24" s="54">
        <v>3</v>
      </c>
      <c r="GS24" s="54">
        <v>2</v>
      </c>
    </row>
    <row r="25" spans="1:201" x14ac:dyDescent="0.2">
      <c r="A25" s="42" t="s">
        <v>83</v>
      </c>
      <c r="B25" s="54">
        <v>2</v>
      </c>
      <c r="C25" s="54">
        <v>1</v>
      </c>
      <c r="D25" s="54">
        <v>4</v>
      </c>
      <c r="E25" s="54">
        <v>2</v>
      </c>
      <c r="F25" s="54">
        <v>2</v>
      </c>
      <c r="G25" s="54">
        <v>2</v>
      </c>
      <c r="H25" s="54">
        <v>2</v>
      </c>
      <c r="I25" s="54">
        <v>2</v>
      </c>
      <c r="J25" s="54">
        <v>1</v>
      </c>
      <c r="K25" s="54">
        <v>2</v>
      </c>
      <c r="L25" s="54">
        <v>2</v>
      </c>
      <c r="M25" s="54">
        <v>2</v>
      </c>
      <c r="N25" s="54">
        <v>2</v>
      </c>
      <c r="O25" s="54">
        <v>2</v>
      </c>
      <c r="P25" s="54">
        <v>2</v>
      </c>
      <c r="Q25" s="54">
        <v>1</v>
      </c>
      <c r="R25" s="54">
        <v>4</v>
      </c>
      <c r="S25" s="54">
        <v>3</v>
      </c>
      <c r="T25" s="54">
        <v>3</v>
      </c>
      <c r="U25" s="54">
        <v>2</v>
      </c>
      <c r="V25" s="54">
        <v>3</v>
      </c>
      <c r="W25" s="54">
        <v>2</v>
      </c>
      <c r="X25" s="54">
        <v>3</v>
      </c>
      <c r="Y25" s="54">
        <v>2</v>
      </c>
      <c r="Z25" s="54">
        <v>3</v>
      </c>
      <c r="AA25" s="54">
        <v>2</v>
      </c>
      <c r="AB25" s="54">
        <v>1</v>
      </c>
      <c r="AC25" s="54">
        <v>1</v>
      </c>
      <c r="AD25" s="54">
        <v>5</v>
      </c>
      <c r="AE25" s="54">
        <v>5</v>
      </c>
      <c r="AF25" s="54">
        <v>1</v>
      </c>
      <c r="AG25" s="54">
        <v>3</v>
      </c>
      <c r="AH25" s="54">
        <v>4</v>
      </c>
      <c r="AI25" s="54">
        <v>2</v>
      </c>
      <c r="AJ25" s="54">
        <v>4</v>
      </c>
      <c r="AK25" s="54">
        <v>2</v>
      </c>
      <c r="AL25" s="54">
        <v>3</v>
      </c>
      <c r="AM25" s="54">
        <v>2</v>
      </c>
      <c r="AN25" s="54">
        <v>2</v>
      </c>
      <c r="AO25" s="54">
        <v>2</v>
      </c>
      <c r="AP25" s="54">
        <v>2</v>
      </c>
      <c r="AQ25" s="54">
        <v>3</v>
      </c>
      <c r="AR25" s="54">
        <v>4</v>
      </c>
      <c r="AS25" s="54">
        <v>5</v>
      </c>
      <c r="AT25" s="54">
        <v>2</v>
      </c>
      <c r="AU25" s="54">
        <v>1</v>
      </c>
      <c r="AV25" s="54">
        <v>5</v>
      </c>
      <c r="AW25" s="54">
        <v>1</v>
      </c>
      <c r="AX25" s="54">
        <v>2</v>
      </c>
      <c r="AY25" s="54">
        <v>5</v>
      </c>
      <c r="AZ25" s="54">
        <v>3</v>
      </c>
      <c r="BA25" s="54">
        <v>1</v>
      </c>
      <c r="BB25" s="54">
        <v>5</v>
      </c>
      <c r="BC25" s="54">
        <v>2</v>
      </c>
      <c r="BD25" s="54">
        <v>2</v>
      </c>
      <c r="BE25" s="54">
        <v>3</v>
      </c>
      <c r="BF25" s="54">
        <v>2</v>
      </c>
      <c r="BG25" s="54">
        <v>2</v>
      </c>
      <c r="BH25" s="54">
        <v>1</v>
      </c>
      <c r="BI25" s="54">
        <v>2</v>
      </c>
      <c r="BJ25" s="54">
        <v>1</v>
      </c>
      <c r="BK25" s="54">
        <v>3</v>
      </c>
      <c r="BL25" s="54">
        <v>1</v>
      </c>
      <c r="BM25" s="54">
        <v>3</v>
      </c>
      <c r="BN25" s="54">
        <v>3</v>
      </c>
      <c r="BO25" s="54">
        <v>2</v>
      </c>
      <c r="BP25" s="54">
        <v>5</v>
      </c>
      <c r="BQ25" s="54">
        <v>2</v>
      </c>
      <c r="BR25" s="54">
        <v>3</v>
      </c>
      <c r="BS25" s="54">
        <v>3</v>
      </c>
      <c r="BT25" s="54">
        <v>1</v>
      </c>
      <c r="BU25" s="54">
        <v>1</v>
      </c>
      <c r="BV25" s="54">
        <v>3</v>
      </c>
      <c r="BW25" s="54">
        <v>2</v>
      </c>
      <c r="BX25" s="54">
        <v>2</v>
      </c>
      <c r="BY25" s="54">
        <v>4</v>
      </c>
      <c r="BZ25" s="54">
        <v>3</v>
      </c>
      <c r="CA25" s="54">
        <v>4</v>
      </c>
      <c r="CB25" s="54">
        <v>2</v>
      </c>
      <c r="CC25" s="54">
        <v>1</v>
      </c>
      <c r="CD25" s="54">
        <v>1</v>
      </c>
      <c r="CE25" s="54">
        <v>1</v>
      </c>
      <c r="CF25" s="54">
        <v>2</v>
      </c>
      <c r="CG25" s="54">
        <v>3</v>
      </c>
      <c r="CH25" s="54">
        <v>3</v>
      </c>
      <c r="CI25" s="54">
        <v>2</v>
      </c>
      <c r="CJ25" s="54">
        <v>3</v>
      </c>
      <c r="CK25" s="54">
        <v>2</v>
      </c>
      <c r="CL25" s="54">
        <v>3</v>
      </c>
      <c r="CM25" s="54">
        <v>2</v>
      </c>
      <c r="CN25" s="54">
        <v>1</v>
      </c>
      <c r="CO25" s="54">
        <v>2</v>
      </c>
      <c r="CP25" s="54">
        <v>4</v>
      </c>
      <c r="CQ25" s="54">
        <v>4</v>
      </c>
      <c r="CR25" s="54">
        <v>1</v>
      </c>
      <c r="CS25" s="54">
        <v>2</v>
      </c>
      <c r="CT25" s="54">
        <v>1</v>
      </c>
      <c r="CU25" s="54">
        <v>1</v>
      </c>
      <c r="CV25" s="54">
        <v>1</v>
      </c>
      <c r="CW25" s="54">
        <v>2</v>
      </c>
      <c r="CX25" s="54">
        <v>2</v>
      </c>
      <c r="CY25" s="54">
        <v>3</v>
      </c>
      <c r="CZ25" s="54">
        <v>2</v>
      </c>
      <c r="DA25" s="54">
        <v>2</v>
      </c>
      <c r="DB25" s="54">
        <v>1</v>
      </c>
      <c r="DC25" s="54">
        <v>2</v>
      </c>
      <c r="DD25" s="54">
        <v>3</v>
      </c>
      <c r="DE25" s="54">
        <v>2</v>
      </c>
      <c r="DF25" s="54">
        <v>1</v>
      </c>
      <c r="DG25" s="54">
        <v>2</v>
      </c>
      <c r="DH25" s="54">
        <v>3</v>
      </c>
      <c r="DI25" s="54">
        <v>1</v>
      </c>
      <c r="DJ25" s="54">
        <v>2</v>
      </c>
      <c r="DK25" s="54">
        <v>2</v>
      </c>
      <c r="DL25" s="54">
        <v>2</v>
      </c>
      <c r="DM25" s="54">
        <v>5</v>
      </c>
      <c r="DN25" s="54">
        <v>4</v>
      </c>
      <c r="DO25" s="54">
        <v>2</v>
      </c>
      <c r="DP25" s="54">
        <v>3</v>
      </c>
      <c r="DQ25" s="54">
        <v>3</v>
      </c>
      <c r="DR25" s="54">
        <v>1</v>
      </c>
      <c r="DS25" s="54">
        <v>2</v>
      </c>
      <c r="DT25" s="54">
        <v>2</v>
      </c>
      <c r="DU25" s="54">
        <v>2</v>
      </c>
      <c r="DV25" s="54">
        <v>1</v>
      </c>
      <c r="DW25" s="54">
        <v>2</v>
      </c>
      <c r="DX25" s="54">
        <v>1</v>
      </c>
      <c r="DY25" s="54">
        <v>1</v>
      </c>
      <c r="DZ25" s="54">
        <v>4</v>
      </c>
      <c r="EA25" s="54">
        <v>3</v>
      </c>
      <c r="EB25" s="54">
        <v>2</v>
      </c>
      <c r="EC25" s="54">
        <v>2</v>
      </c>
      <c r="ED25" s="54">
        <v>3</v>
      </c>
      <c r="EE25" s="54">
        <v>4</v>
      </c>
      <c r="EF25" s="54">
        <v>3</v>
      </c>
      <c r="EG25" s="54">
        <v>3</v>
      </c>
      <c r="EH25" s="54">
        <v>3</v>
      </c>
      <c r="EI25" s="54">
        <v>2</v>
      </c>
      <c r="EJ25" s="54">
        <v>1</v>
      </c>
      <c r="EK25" s="54">
        <v>1</v>
      </c>
      <c r="EL25" s="54">
        <v>2</v>
      </c>
      <c r="EM25" s="54">
        <v>2</v>
      </c>
      <c r="EN25" s="54">
        <v>3</v>
      </c>
      <c r="EO25" s="54">
        <v>2</v>
      </c>
      <c r="EP25" s="54">
        <v>2</v>
      </c>
      <c r="EQ25" s="54">
        <v>2</v>
      </c>
      <c r="ER25" s="54">
        <v>2</v>
      </c>
      <c r="ES25" s="54">
        <v>2</v>
      </c>
      <c r="ET25" s="54">
        <v>3</v>
      </c>
      <c r="EU25" s="54">
        <v>2</v>
      </c>
      <c r="EV25" s="54">
        <v>3</v>
      </c>
      <c r="EW25" s="54">
        <v>4</v>
      </c>
      <c r="EX25" s="54">
        <v>2</v>
      </c>
      <c r="EY25" s="54">
        <v>2</v>
      </c>
      <c r="EZ25" s="54">
        <v>3</v>
      </c>
      <c r="FA25" s="54">
        <v>2</v>
      </c>
      <c r="FB25" s="54">
        <v>3</v>
      </c>
      <c r="FC25" s="54">
        <v>2</v>
      </c>
      <c r="FD25" s="54">
        <v>1</v>
      </c>
      <c r="FE25" s="54">
        <v>2</v>
      </c>
      <c r="FF25" s="54">
        <v>3</v>
      </c>
      <c r="FG25" s="54">
        <v>2</v>
      </c>
      <c r="FH25" s="54">
        <v>2</v>
      </c>
      <c r="FI25" s="54">
        <v>1</v>
      </c>
      <c r="FJ25" s="54">
        <v>2</v>
      </c>
      <c r="FK25" s="54">
        <v>4</v>
      </c>
      <c r="FL25" s="54">
        <v>4</v>
      </c>
      <c r="FM25" s="54">
        <v>3</v>
      </c>
      <c r="FN25" s="54">
        <v>2</v>
      </c>
      <c r="FO25" s="54">
        <v>2</v>
      </c>
      <c r="FP25" s="54">
        <v>2</v>
      </c>
      <c r="FQ25" s="54">
        <v>4</v>
      </c>
      <c r="FR25" s="54">
        <v>1</v>
      </c>
      <c r="FS25" s="54">
        <v>4</v>
      </c>
      <c r="FT25" s="54">
        <v>2</v>
      </c>
      <c r="FU25" s="54">
        <v>5</v>
      </c>
      <c r="FV25" s="54">
        <v>1</v>
      </c>
      <c r="FW25" s="54">
        <v>1</v>
      </c>
      <c r="FX25" s="54">
        <v>2</v>
      </c>
      <c r="FY25" s="54">
        <v>1</v>
      </c>
      <c r="FZ25" s="54">
        <v>2</v>
      </c>
      <c r="GA25" s="54">
        <v>2</v>
      </c>
      <c r="GB25" s="54">
        <v>2</v>
      </c>
      <c r="GC25" s="54">
        <v>2</v>
      </c>
      <c r="GD25" s="54">
        <v>4</v>
      </c>
      <c r="GE25" s="54">
        <v>3</v>
      </c>
      <c r="GF25" s="54">
        <v>4</v>
      </c>
      <c r="GG25" s="54">
        <v>3</v>
      </c>
      <c r="GH25" s="54">
        <v>2</v>
      </c>
      <c r="GI25" s="54">
        <v>2</v>
      </c>
      <c r="GJ25" s="54">
        <v>4</v>
      </c>
      <c r="GK25" s="54">
        <v>3</v>
      </c>
      <c r="GL25" s="54">
        <v>1</v>
      </c>
      <c r="GM25" s="54">
        <v>4</v>
      </c>
      <c r="GN25" s="54">
        <v>3</v>
      </c>
      <c r="GO25" s="54">
        <v>3</v>
      </c>
      <c r="GP25" s="54">
        <v>1</v>
      </c>
      <c r="GQ25" s="54">
        <v>2</v>
      </c>
      <c r="GR25" s="54">
        <v>3</v>
      </c>
      <c r="GS25" s="54">
        <v>1</v>
      </c>
    </row>
    <row r="26" spans="1:201" x14ac:dyDescent="0.2">
      <c r="A26" s="42" t="s">
        <v>84</v>
      </c>
      <c r="B26" s="54">
        <v>2</v>
      </c>
      <c r="C26" s="54">
        <v>2</v>
      </c>
      <c r="D26" s="54">
        <v>2</v>
      </c>
      <c r="E26" s="54">
        <v>2</v>
      </c>
      <c r="F26" s="54">
        <v>4</v>
      </c>
      <c r="G26" s="54">
        <v>4</v>
      </c>
      <c r="H26" s="54">
        <v>2</v>
      </c>
      <c r="I26" s="54">
        <v>5</v>
      </c>
      <c r="J26" s="54">
        <v>4</v>
      </c>
      <c r="K26" s="54">
        <v>4</v>
      </c>
      <c r="L26" s="54">
        <v>3</v>
      </c>
      <c r="M26" s="54">
        <v>2</v>
      </c>
      <c r="N26" s="54">
        <v>3</v>
      </c>
      <c r="O26" s="54">
        <v>3</v>
      </c>
      <c r="P26" s="54">
        <v>4</v>
      </c>
      <c r="Q26" s="54">
        <v>5</v>
      </c>
      <c r="R26" s="54">
        <v>2</v>
      </c>
      <c r="S26" s="54">
        <v>3</v>
      </c>
      <c r="T26" s="54">
        <v>2</v>
      </c>
      <c r="U26" s="54">
        <v>4</v>
      </c>
      <c r="V26" s="54">
        <v>2</v>
      </c>
      <c r="W26" s="54">
        <v>2</v>
      </c>
      <c r="X26" s="54">
        <v>2</v>
      </c>
      <c r="Y26" s="54">
        <v>2</v>
      </c>
      <c r="Z26" s="54">
        <v>3</v>
      </c>
      <c r="AA26" s="54">
        <v>2</v>
      </c>
      <c r="AB26" s="54">
        <v>2</v>
      </c>
      <c r="AC26" s="54">
        <v>5</v>
      </c>
      <c r="AD26" s="54">
        <v>1</v>
      </c>
      <c r="AE26" s="54">
        <v>4</v>
      </c>
      <c r="AF26" s="54">
        <v>5</v>
      </c>
      <c r="AG26" s="54">
        <v>4</v>
      </c>
      <c r="AH26" s="54">
        <v>3</v>
      </c>
      <c r="AI26" s="54">
        <v>2</v>
      </c>
      <c r="AJ26" s="54">
        <v>4</v>
      </c>
      <c r="AK26" s="54">
        <v>2</v>
      </c>
      <c r="AL26" s="54">
        <v>4</v>
      </c>
      <c r="AM26" s="54">
        <v>1</v>
      </c>
      <c r="AN26" s="54">
        <v>3</v>
      </c>
      <c r="AO26" s="54">
        <v>3</v>
      </c>
      <c r="AP26" s="54">
        <v>2</v>
      </c>
      <c r="AQ26" s="54">
        <v>3</v>
      </c>
      <c r="AR26" s="54">
        <v>4</v>
      </c>
      <c r="AS26" s="54">
        <v>1</v>
      </c>
      <c r="AT26" s="54">
        <v>4</v>
      </c>
      <c r="AU26" s="54">
        <v>1</v>
      </c>
      <c r="AV26" s="54">
        <v>5</v>
      </c>
      <c r="AW26" s="54">
        <v>5</v>
      </c>
      <c r="AX26" s="54">
        <v>2</v>
      </c>
      <c r="AY26" s="54">
        <v>5</v>
      </c>
      <c r="AZ26" s="54">
        <v>2</v>
      </c>
      <c r="BA26" s="54">
        <v>3</v>
      </c>
      <c r="BB26" s="54">
        <v>2</v>
      </c>
      <c r="BC26" s="54">
        <v>3</v>
      </c>
      <c r="BD26" s="54">
        <v>2</v>
      </c>
      <c r="BE26" s="54">
        <v>2</v>
      </c>
      <c r="BF26" s="54">
        <v>2</v>
      </c>
      <c r="BG26" s="54">
        <v>3</v>
      </c>
      <c r="BH26" s="54">
        <v>4</v>
      </c>
      <c r="BI26" s="54">
        <v>3</v>
      </c>
      <c r="BJ26" s="54">
        <v>1</v>
      </c>
      <c r="BK26" s="54">
        <v>3</v>
      </c>
      <c r="BL26" s="54">
        <v>5</v>
      </c>
      <c r="BM26" s="54">
        <v>4</v>
      </c>
      <c r="BN26" s="54">
        <v>2</v>
      </c>
      <c r="BO26" s="54">
        <v>2</v>
      </c>
      <c r="BP26" s="54">
        <v>3</v>
      </c>
      <c r="BQ26" s="54">
        <v>3</v>
      </c>
      <c r="BR26" s="54">
        <v>3</v>
      </c>
      <c r="BS26" s="54">
        <v>3</v>
      </c>
      <c r="BT26" s="54">
        <v>5</v>
      </c>
      <c r="BU26" s="54">
        <v>3</v>
      </c>
      <c r="BV26" s="54">
        <v>3</v>
      </c>
      <c r="BW26" s="54">
        <v>3</v>
      </c>
      <c r="BX26" s="54">
        <v>4</v>
      </c>
      <c r="BY26" s="54">
        <v>4</v>
      </c>
      <c r="BZ26" s="54">
        <v>3</v>
      </c>
      <c r="CA26" s="54">
        <v>1</v>
      </c>
      <c r="CB26" s="54">
        <v>1</v>
      </c>
      <c r="CC26" s="54">
        <v>5</v>
      </c>
      <c r="CD26" s="54">
        <v>3</v>
      </c>
      <c r="CE26" s="54">
        <v>3</v>
      </c>
      <c r="CF26" s="54">
        <v>2</v>
      </c>
      <c r="CG26" s="54">
        <v>2</v>
      </c>
      <c r="CH26" s="54">
        <v>2</v>
      </c>
      <c r="CI26" s="54">
        <v>3</v>
      </c>
      <c r="CJ26" s="54">
        <v>5</v>
      </c>
      <c r="CK26" s="54">
        <v>2</v>
      </c>
      <c r="CL26" s="54">
        <v>3</v>
      </c>
      <c r="CM26" s="54">
        <v>2</v>
      </c>
      <c r="CN26" s="54">
        <v>4</v>
      </c>
      <c r="CO26" s="54">
        <v>4</v>
      </c>
      <c r="CP26" s="54">
        <v>2</v>
      </c>
      <c r="CQ26" s="54">
        <v>2</v>
      </c>
      <c r="CR26" s="54">
        <v>5</v>
      </c>
      <c r="CS26" s="54">
        <v>4</v>
      </c>
      <c r="CT26" s="54">
        <v>3</v>
      </c>
      <c r="CU26" s="54">
        <v>4</v>
      </c>
      <c r="CV26" s="54">
        <v>5</v>
      </c>
      <c r="CW26" s="54">
        <v>3</v>
      </c>
      <c r="CX26" s="54">
        <v>4</v>
      </c>
      <c r="CY26" s="54">
        <v>2</v>
      </c>
      <c r="CZ26" s="54">
        <v>4</v>
      </c>
      <c r="DA26" s="54">
        <v>3</v>
      </c>
      <c r="DB26" s="54">
        <v>1</v>
      </c>
      <c r="DC26" s="54">
        <v>4</v>
      </c>
      <c r="DD26" s="54">
        <v>3</v>
      </c>
      <c r="DE26" s="54">
        <v>4</v>
      </c>
      <c r="DF26" s="54">
        <v>2</v>
      </c>
      <c r="DG26" s="54">
        <v>4</v>
      </c>
      <c r="DH26" s="54">
        <v>3</v>
      </c>
      <c r="DI26" s="54">
        <v>5</v>
      </c>
      <c r="DJ26" s="54">
        <v>2</v>
      </c>
      <c r="DK26" s="54">
        <v>4</v>
      </c>
      <c r="DL26" s="54">
        <v>2</v>
      </c>
      <c r="DM26" s="54">
        <v>5</v>
      </c>
      <c r="DN26" s="54">
        <v>2</v>
      </c>
      <c r="DO26" s="54">
        <v>4</v>
      </c>
      <c r="DP26" s="54">
        <v>2</v>
      </c>
      <c r="DQ26" s="54">
        <v>3</v>
      </c>
      <c r="DR26" s="54">
        <v>3</v>
      </c>
      <c r="DS26" s="54">
        <v>2</v>
      </c>
      <c r="DT26" s="54">
        <v>2</v>
      </c>
      <c r="DU26" s="54">
        <v>1</v>
      </c>
      <c r="DV26" s="54">
        <v>5</v>
      </c>
      <c r="DW26" s="54">
        <v>4</v>
      </c>
      <c r="DX26" s="54">
        <v>1</v>
      </c>
      <c r="DY26" s="54">
        <v>2</v>
      </c>
      <c r="DZ26" s="54">
        <v>5</v>
      </c>
      <c r="EA26" s="54">
        <v>3</v>
      </c>
      <c r="EB26" s="54">
        <v>3</v>
      </c>
      <c r="EC26" s="54">
        <v>2</v>
      </c>
      <c r="ED26" s="54">
        <v>4</v>
      </c>
      <c r="EE26" s="54">
        <v>2</v>
      </c>
      <c r="EF26" s="54">
        <v>5</v>
      </c>
      <c r="EG26" s="54">
        <v>3</v>
      </c>
      <c r="EH26" s="54">
        <v>5</v>
      </c>
      <c r="EI26" s="54">
        <v>2</v>
      </c>
      <c r="EJ26" s="54">
        <v>4</v>
      </c>
      <c r="EK26" s="54">
        <v>5</v>
      </c>
      <c r="EL26" s="54">
        <v>2</v>
      </c>
      <c r="EM26" s="54">
        <v>2</v>
      </c>
      <c r="EN26" s="54">
        <v>3</v>
      </c>
      <c r="EO26" s="54">
        <v>5</v>
      </c>
      <c r="EP26" s="54">
        <v>3</v>
      </c>
      <c r="EQ26" s="54">
        <v>4</v>
      </c>
      <c r="ER26" s="54">
        <v>4</v>
      </c>
      <c r="ES26" s="54">
        <v>2</v>
      </c>
      <c r="ET26" s="54">
        <v>3</v>
      </c>
      <c r="EU26" s="54">
        <v>5</v>
      </c>
      <c r="EV26" s="54">
        <v>4</v>
      </c>
      <c r="EW26" s="54">
        <v>4</v>
      </c>
      <c r="EX26" s="54">
        <v>2</v>
      </c>
      <c r="EY26" s="54">
        <v>3</v>
      </c>
      <c r="EZ26" s="54">
        <v>2</v>
      </c>
      <c r="FA26" s="54">
        <v>3</v>
      </c>
      <c r="FB26" s="54">
        <v>1</v>
      </c>
      <c r="FC26" s="54">
        <v>2</v>
      </c>
      <c r="FD26" s="54">
        <v>5</v>
      </c>
      <c r="FE26" s="54">
        <v>5</v>
      </c>
      <c r="FF26" s="54">
        <v>4</v>
      </c>
      <c r="FG26" s="54">
        <v>3</v>
      </c>
      <c r="FH26" s="54">
        <v>1</v>
      </c>
      <c r="FI26" s="54">
        <v>1</v>
      </c>
      <c r="FJ26" s="54">
        <v>5</v>
      </c>
      <c r="FK26" s="54">
        <v>2</v>
      </c>
      <c r="FL26" s="54">
        <v>4</v>
      </c>
      <c r="FM26" s="54">
        <v>3</v>
      </c>
      <c r="FN26" s="54">
        <v>4</v>
      </c>
      <c r="FO26" s="54">
        <v>3</v>
      </c>
      <c r="FP26" s="54">
        <v>2</v>
      </c>
      <c r="FQ26" s="54">
        <v>5</v>
      </c>
      <c r="FR26" s="54">
        <v>3</v>
      </c>
      <c r="FS26" s="54">
        <v>2</v>
      </c>
      <c r="FT26" s="54">
        <v>2</v>
      </c>
      <c r="FU26" s="54">
        <v>2</v>
      </c>
      <c r="FV26" s="54">
        <v>3</v>
      </c>
      <c r="FW26" s="54">
        <v>5</v>
      </c>
      <c r="FX26" s="54">
        <v>4</v>
      </c>
      <c r="FY26" s="54">
        <v>1</v>
      </c>
      <c r="FZ26" s="54">
        <v>5</v>
      </c>
      <c r="GA26" s="54">
        <v>3</v>
      </c>
      <c r="GB26" s="54">
        <v>3</v>
      </c>
      <c r="GC26" s="54">
        <v>4</v>
      </c>
      <c r="GD26" s="54">
        <v>4</v>
      </c>
      <c r="GE26" s="54">
        <v>4</v>
      </c>
      <c r="GF26" s="54">
        <v>1</v>
      </c>
      <c r="GG26" s="54">
        <v>3</v>
      </c>
      <c r="GH26" s="54">
        <v>3</v>
      </c>
      <c r="GI26" s="54">
        <v>3</v>
      </c>
      <c r="GJ26" s="54">
        <v>5</v>
      </c>
      <c r="GK26" s="54">
        <v>3</v>
      </c>
      <c r="GL26" s="54">
        <v>2</v>
      </c>
      <c r="GM26" s="54">
        <v>4</v>
      </c>
      <c r="GN26" s="54">
        <v>3</v>
      </c>
      <c r="GO26" s="54">
        <v>3</v>
      </c>
      <c r="GP26" s="54">
        <v>3</v>
      </c>
      <c r="GQ26" s="54">
        <v>4</v>
      </c>
      <c r="GR26" s="54">
        <v>3</v>
      </c>
      <c r="GS26" s="54">
        <v>3</v>
      </c>
    </row>
    <row r="27" spans="1:201" x14ac:dyDescent="0.2">
      <c r="A27" s="42" t="s">
        <v>85</v>
      </c>
      <c r="B27" s="54">
        <v>3</v>
      </c>
      <c r="C27" s="54">
        <v>1</v>
      </c>
      <c r="D27" s="54">
        <v>2</v>
      </c>
      <c r="E27" s="54">
        <v>2</v>
      </c>
      <c r="F27" s="54">
        <v>2</v>
      </c>
      <c r="G27" s="54">
        <v>1</v>
      </c>
      <c r="H27" s="54">
        <v>2</v>
      </c>
      <c r="I27" s="54">
        <v>2</v>
      </c>
      <c r="J27" s="54">
        <v>1</v>
      </c>
      <c r="K27" s="54">
        <v>2</v>
      </c>
      <c r="L27" s="54">
        <v>3</v>
      </c>
      <c r="M27" s="54">
        <v>2</v>
      </c>
      <c r="N27" s="54">
        <v>2</v>
      </c>
      <c r="O27" s="54">
        <v>2</v>
      </c>
      <c r="P27" s="54">
        <v>2</v>
      </c>
      <c r="Q27" s="54">
        <v>1</v>
      </c>
      <c r="R27" s="54">
        <v>2</v>
      </c>
      <c r="S27" s="54">
        <v>1</v>
      </c>
      <c r="T27" s="54">
        <v>2</v>
      </c>
      <c r="U27" s="54">
        <v>2</v>
      </c>
      <c r="V27" s="54">
        <v>2</v>
      </c>
      <c r="W27" s="54">
        <v>2</v>
      </c>
      <c r="X27" s="54">
        <v>2</v>
      </c>
      <c r="Y27" s="54">
        <v>2</v>
      </c>
      <c r="Z27" s="54">
        <v>3</v>
      </c>
      <c r="AA27" s="54">
        <v>1</v>
      </c>
      <c r="AB27" s="54">
        <v>3</v>
      </c>
      <c r="AC27" s="54">
        <v>1</v>
      </c>
      <c r="AD27" s="54">
        <v>1</v>
      </c>
      <c r="AE27" s="54">
        <v>5</v>
      </c>
      <c r="AF27" s="54">
        <v>1</v>
      </c>
      <c r="AG27" s="54">
        <v>4</v>
      </c>
      <c r="AH27" s="54">
        <v>4</v>
      </c>
      <c r="AI27" s="54">
        <v>2</v>
      </c>
      <c r="AJ27" s="54">
        <v>2</v>
      </c>
      <c r="AK27" s="54">
        <v>2</v>
      </c>
      <c r="AL27" s="54">
        <v>2</v>
      </c>
      <c r="AM27" s="54">
        <v>2</v>
      </c>
      <c r="AN27" s="54">
        <v>2</v>
      </c>
      <c r="AO27" s="54">
        <v>2</v>
      </c>
      <c r="AP27" s="54">
        <v>3</v>
      </c>
      <c r="AQ27" s="54">
        <v>2</v>
      </c>
      <c r="AR27" s="54">
        <v>3</v>
      </c>
      <c r="AS27" s="54">
        <v>3</v>
      </c>
      <c r="AT27" s="54">
        <v>2</v>
      </c>
      <c r="AU27" s="54">
        <v>1</v>
      </c>
      <c r="AV27" s="54">
        <v>1</v>
      </c>
      <c r="AW27" s="54">
        <v>3</v>
      </c>
      <c r="AX27" s="54">
        <v>2</v>
      </c>
      <c r="AY27" s="54">
        <v>2</v>
      </c>
      <c r="AZ27" s="54">
        <v>2</v>
      </c>
      <c r="BA27" s="54">
        <v>1</v>
      </c>
      <c r="BB27" s="54">
        <v>1</v>
      </c>
      <c r="BC27" s="54">
        <v>3</v>
      </c>
      <c r="BD27" s="54">
        <v>1</v>
      </c>
      <c r="BE27" s="54">
        <v>2</v>
      </c>
      <c r="BF27" s="54">
        <v>2</v>
      </c>
      <c r="BG27" s="54">
        <v>3</v>
      </c>
      <c r="BH27" s="54">
        <v>2</v>
      </c>
      <c r="BI27" s="54">
        <v>2</v>
      </c>
      <c r="BJ27" s="54">
        <v>1</v>
      </c>
      <c r="BK27" s="54">
        <v>4</v>
      </c>
      <c r="BL27" s="54">
        <v>1</v>
      </c>
      <c r="BM27" s="54">
        <v>1</v>
      </c>
      <c r="BN27" s="54">
        <v>2</v>
      </c>
      <c r="BO27" s="54">
        <v>2</v>
      </c>
      <c r="BP27" s="54">
        <v>3</v>
      </c>
      <c r="BQ27" s="54">
        <v>2</v>
      </c>
      <c r="BR27" s="54">
        <v>2</v>
      </c>
      <c r="BS27" s="54">
        <v>3</v>
      </c>
      <c r="BT27" s="54">
        <v>3</v>
      </c>
      <c r="BU27" s="54">
        <v>1</v>
      </c>
      <c r="BV27" s="54">
        <v>3</v>
      </c>
      <c r="BW27" s="54">
        <v>1</v>
      </c>
      <c r="BX27" s="54">
        <v>2</v>
      </c>
      <c r="BY27" s="54">
        <v>1</v>
      </c>
      <c r="BZ27" s="54">
        <v>2</v>
      </c>
      <c r="CA27" s="54">
        <v>1</v>
      </c>
      <c r="CB27" s="54">
        <v>1</v>
      </c>
      <c r="CC27" s="54">
        <v>1</v>
      </c>
      <c r="CD27" s="54">
        <v>1</v>
      </c>
      <c r="CE27" s="54">
        <v>2</v>
      </c>
      <c r="CF27" s="54">
        <v>4</v>
      </c>
      <c r="CG27" s="54">
        <v>2</v>
      </c>
      <c r="CH27" s="54">
        <v>2</v>
      </c>
      <c r="CI27" s="54">
        <v>2</v>
      </c>
      <c r="CJ27" s="54">
        <v>2</v>
      </c>
      <c r="CK27" s="54">
        <v>1</v>
      </c>
      <c r="CL27" s="54">
        <v>1</v>
      </c>
      <c r="CM27" s="54">
        <v>2</v>
      </c>
      <c r="CN27" s="54">
        <v>1</v>
      </c>
      <c r="CO27" s="54">
        <v>1</v>
      </c>
      <c r="CP27" s="54">
        <v>2</v>
      </c>
      <c r="CQ27" s="54">
        <v>3</v>
      </c>
      <c r="CR27" s="54">
        <v>1</v>
      </c>
      <c r="CS27" s="54">
        <v>1</v>
      </c>
      <c r="CT27" s="54">
        <v>1</v>
      </c>
      <c r="CU27" s="54">
        <v>2</v>
      </c>
      <c r="CV27" s="54">
        <v>1</v>
      </c>
      <c r="CW27" s="54">
        <v>3</v>
      </c>
      <c r="CX27" s="54">
        <v>2</v>
      </c>
      <c r="CY27" s="54">
        <v>2</v>
      </c>
      <c r="CZ27" s="54">
        <v>3</v>
      </c>
      <c r="DA27" s="54">
        <v>2</v>
      </c>
      <c r="DB27" s="54">
        <v>1</v>
      </c>
      <c r="DC27" s="54">
        <v>2</v>
      </c>
      <c r="DD27" s="54">
        <v>1</v>
      </c>
      <c r="DE27" s="54">
        <v>1</v>
      </c>
      <c r="DF27" s="54">
        <v>2</v>
      </c>
      <c r="DG27" s="54">
        <v>2</v>
      </c>
      <c r="DH27" s="54">
        <v>3</v>
      </c>
      <c r="DI27" s="54">
        <v>1</v>
      </c>
      <c r="DJ27" s="54">
        <v>1</v>
      </c>
      <c r="DK27" s="54">
        <v>3</v>
      </c>
      <c r="DL27" s="54">
        <v>2</v>
      </c>
      <c r="DM27" s="54">
        <v>2</v>
      </c>
      <c r="DN27" s="54">
        <v>3</v>
      </c>
      <c r="DO27" s="54">
        <v>1</v>
      </c>
      <c r="DP27" s="54">
        <v>1</v>
      </c>
      <c r="DQ27" s="54">
        <v>1</v>
      </c>
      <c r="DR27" s="54">
        <v>1</v>
      </c>
      <c r="DS27" s="54">
        <v>2</v>
      </c>
      <c r="DT27" s="54">
        <v>2</v>
      </c>
      <c r="DU27" s="54">
        <v>1</v>
      </c>
      <c r="DV27" s="54">
        <v>1</v>
      </c>
      <c r="DW27" s="54">
        <v>1</v>
      </c>
      <c r="DX27" s="54">
        <v>1</v>
      </c>
      <c r="DY27" s="54">
        <v>2</v>
      </c>
      <c r="DZ27" s="54">
        <v>2</v>
      </c>
      <c r="EA27" s="54">
        <v>2</v>
      </c>
      <c r="EB27" s="54">
        <v>2</v>
      </c>
      <c r="EC27" s="54">
        <v>2</v>
      </c>
      <c r="ED27" s="54">
        <v>2</v>
      </c>
      <c r="EE27" s="54">
        <v>2</v>
      </c>
      <c r="EF27" s="54">
        <v>1</v>
      </c>
      <c r="EG27" s="54">
        <v>1</v>
      </c>
      <c r="EH27" s="54">
        <v>2</v>
      </c>
      <c r="EI27" s="54">
        <v>2</v>
      </c>
      <c r="EJ27" s="54">
        <v>1</v>
      </c>
      <c r="EK27" s="54">
        <v>2</v>
      </c>
      <c r="EL27" s="54">
        <v>2</v>
      </c>
      <c r="EM27" s="54">
        <v>2</v>
      </c>
      <c r="EN27" s="54">
        <v>2</v>
      </c>
      <c r="EO27" s="54">
        <v>1</v>
      </c>
      <c r="EP27" s="54">
        <v>3</v>
      </c>
      <c r="EQ27" s="54">
        <v>2</v>
      </c>
      <c r="ER27" s="54">
        <v>2</v>
      </c>
      <c r="ES27" s="54">
        <v>2</v>
      </c>
      <c r="ET27" s="54">
        <v>1</v>
      </c>
      <c r="EU27" s="54">
        <v>2</v>
      </c>
      <c r="EV27" s="54">
        <v>1</v>
      </c>
      <c r="EW27" s="54">
        <v>4</v>
      </c>
      <c r="EX27" s="54">
        <v>2</v>
      </c>
      <c r="EY27" s="54">
        <v>1</v>
      </c>
      <c r="EZ27" s="54">
        <v>2</v>
      </c>
      <c r="FA27" s="54">
        <v>2</v>
      </c>
      <c r="FB27" s="54">
        <v>1</v>
      </c>
      <c r="FC27" s="54">
        <v>2</v>
      </c>
      <c r="FD27" s="54">
        <v>1</v>
      </c>
      <c r="FE27" s="54">
        <v>3</v>
      </c>
      <c r="FF27" s="54">
        <v>2</v>
      </c>
      <c r="FG27" s="54">
        <v>2</v>
      </c>
      <c r="FH27" s="54">
        <v>2</v>
      </c>
      <c r="FI27" s="54">
        <v>1</v>
      </c>
      <c r="FJ27" s="54">
        <v>2</v>
      </c>
      <c r="FK27" s="54">
        <v>2</v>
      </c>
      <c r="FL27" s="54">
        <v>2</v>
      </c>
      <c r="FM27" s="54">
        <v>3</v>
      </c>
      <c r="FN27" s="54">
        <v>2</v>
      </c>
      <c r="FO27" s="54">
        <v>1</v>
      </c>
      <c r="FP27" s="54">
        <v>2</v>
      </c>
      <c r="FQ27" s="54">
        <v>2</v>
      </c>
      <c r="FR27" s="54">
        <v>1</v>
      </c>
      <c r="FS27" s="54">
        <v>2</v>
      </c>
      <c r="FT27" s="54">
        <v>2</v>
      </c>
      <c r="FU27" s="54">
        <v>3</v>
      </c>
      <c r="FV27" s="54">
        <v>2</v>
      </c>
      <c r="FW27" s="54">
        <v>1</v>
      </c>
      <c r="FX27" s="54">
        <v>2</v>
      </c>
      <c r="FY27" s="54">
        <v>2</v>
      </c>
      <c r="FZ27" s="54">
        <v>4</v>
      </c>
      <c r="GA27" s="54">
        <v>2</v>
      </c>
      <c r="GB27" s="54">
        <v>3</v>
      </c>
      <c r="GC27" s="54">
        <v>3</v>
      </c>
      <c r="GD27" s="54">
        <v>1</v>
      </c>
      <c r="GE27" s="54">
        <v>3</v>
      </c>
      <c r="GF27" s="54">
        <v>3</v>
      </c>
      <c r="GG27" s="54">
        <v>3</v>
      </c>
      <c r="GH27" s="54">
        <v>2</v>
      </c>
      <c r="GI27" s="54">
        <v>2</v>
      </c>
      <c r="GJ27" s="54">
        <v>5</v>
      </c>
      <c r="GK27" s="54">
        <v>2</v>
      </c>
      <c r="GL27" s="54">
        <v>2</v>
      </c>
      <c r="GM27" s="54">
        <v>2</v>
      </c>
      <c r="GN27" s="54">
        <v>3</v>
      </c>
      <c r="GO27" s="54">
        <v>1</v>
      </c>
      <c r="GP27" s="54">
        <v>1</v>
      </c>
      <c r="GQ27" s="54">
        <v>2</v>
      </c>
      <c r="GR27" s="54">
        <v>2</v>
      </c>
      <c r="GS27" s="54">
        <v>1</v>
      </c>
    </row>
    <row r="28" spans="1:201" x14ac:dyDescent="0.2">
      <c r="A28" s="42" t="s">
        <v>86</v>
      </c>
      <c r="B28" s="54">
        <v>4</v>
      </c>
      <c r="C28" s="54">
        <v>1</v>
      </c>
      <c r="D28" s="54">
        <v>3</v>
      </c>
      <c r="E28" s="54">
        <v>2</v>
      </c>
      <c r="F28" s="54">
        <v>4</v>
      </c>
      <c r="G28" s="54">
        <v>4</v>
      </c>
      <c r="H28" s="54">
        <v>2</v>
      </c>
      <c r="I28" s="54">
        <v>4</v>
      </c>
      <c r="J28" s="54">
        <v>3</v>
      </c>
      <c r="K28" s="54">
        <v>2</v>
      </c>
      <c r="L28" s="54">
        <v>2</v>
      </c>
      <c r="M28" s="54">
        <v>2</v>
      </c>
      <c r="N28" s="54">
        <v>2</v>
      </c>
      <c r="O28" s="54">
        <v>2</v>
      </c>
      <c r="P28" s="54">
        <v>5</v>
      </c>
      <c r="Q28" s="54">
        <v>3</v>
      </c>
      <c r="R28" s="54">
        <v>2</v>
      </c>
      <c r="S28" s="54">
        <v>2</v>
      </c>
      <c r="T28" s="54">
        <v>2</v>
      </c>
      <c r="U28" s="54">
        <v>2</v>
      </c>
      <c r="V28" s="54">
        <v>4</v>
      </c>
      <c r="W28" s="54">
        <v>4</v>
      </c>
      <c r="X28" s="54">
        <v>4</v>
      </c>
      <c r="Y28" s="54">
        <v>4</v>
      </c>
      <c r="Z28" s="54">
        <v>3</v>
      </c>
      <c r="AA28" s="54">
        <v>3</v>
      </c>
      <c r="AB28" s="54">
        <v>2</v>
      </c>
      <c r="AC28" s="54">
        <v>1</v>
      </c>
      <c r="AD28" s="54">
        <v>1</v>
      </c>
      <c r="AE28" s="54">
        <v>2</v>
      </c>
      <c r="AF28" s="54">
        <v>1</v>
      </c>
      <c r="AG28" s="54">
        <v>2</v>
      </c>
      <c r="AH28" s="54">
        <v>3</v>
      </c>
      <c r="AI28" s="54">
        <v>3</v>
      </c>
      <c r="AJ28" s="54">
        <v>5</v>
      </c>
      <c r="AK28" s="54">
        <v>1</v>
      </c>
      <c r="AL28" s="54">
        <v>4</v>
      </c>
      <c r="AM28" s="54">
        <v>4</v>
      </c>
      <c r="AN28" s="54">
        <v>2</v>
      </c>
      <c r="AO28" s="54">
        <v>3</v>
      </c>
      <c r="AP28" s="54">
        <v>2</v>
      </c>
      <c r="AQ28" s="54">
        <v>3</v>
      </c>
      <c r="AR28" s="54">
        <v>2</v>
      </c>
      <c r="AS28" s="54">
        <v>2</v>
      </c>
      <c r="AT28" s="54">
        <v>4</v>
      </c>
      <c r="AU28" s="54">
        <v>4</v>
      </c>
      <c r="AV28" s="54">
        <v>4</v>
      </c>
      <c r="AW28" s="54">
        <v>2</v>
      </c>
      <c r="AX28" s="54">
        <v>2</v>
      </c>
      <c r="AY28" s="54">
        <v>5</v>
      </c>
      <c r="AZ28" s="54">
        <v>1</v>
      </c>
      <c r="BA28" s="54">
        <v>3</v>
      </c>
      <c r="BB28" s="54">
        <v>2</v>
      </c>
      <c r="BC28" s="54">
        <v>3</v>
      </c>
      <c r="BD28" s="54">
        <v>3</v>
      </c>
      <c r="BE28" s="54">
        <v>3</v>
      </c>
      <c r="BF28" s="54">
        <v>2</v>
      </c>
      <c r="BG28" s="54">
        <v>2</v>
      </c>
      <c r="BH28" s="54">
        <v>2</v>
      </c>
      <c r="BI28" s="54">
        <v>3</v>
      </c>
      <c r="BJ28" s="54">
        <v>4</v>
      </c>
      <c r="BK28" s="54">
        <v>5</v>
      </c>
      <c r="BL28" s="54">
        <v>4</v>
      </c>
      <c r="BM28" s="54">
        <v>4</v>
      </c>
      <c r="BN28" s="54">
        <v>2</v>
      </c>
      <c r="BO28" s="54">
        <v>3</v>
      </c>
      <c r="BP28" s="54">
        <v>2</v>
      </c>
      <c r="BQ28" s="54">
        <v>2</v>
      </c>
      <c r="BR28" s="54">
        <v>1</v>
      </c>
      <c r="BS28" s="54">
        <v>3</v>
      </c>
      <c r="BT28" s="54">
        <v>5</v>
      </c>
      <c r="BU28" s="54">
        <v>1</v>
      </c>
      <c r="BV28" s="54">
        <v>4</v>
      </c>
      <c r="BW28" s="54">
        <v>4</v>
      </c>
      <c r="BX28" s="54">
        <v>2</v>
      </c>
      <c r="BY28" s="54">
        <v>2</v>
      </c>
      <c r="BZ28" s="54">
        <v>3</v>
      </c>
      <c r="CA28" s="54">
        <v>3</v>
      </c>
      <c r="CB28" s="54">
        <v>4</v>
      </c>
      <c r="CC28" s="54">
        <v>1</v>
      </c>
      <c r="CD28" s="54">
        <v>4</v>
      </c>
      <c r="CE28" s="54">
        <v>3</v>
      </c>
      <c r="CF28" s="54">
        <v>2</v>
      </c>
      <c r="CG28" s="54">
        <v>2</v>
      </c>
      <c r="CH28" s="54">
        <v>3</v>
      </c>
      <c r="CI28" s="54">
        <v>2</v>
      </c>
      <c r="CJ28" s="54">
        <v>4</v>
      </c>
      <c r="CK28" s="54">
        <v>3</v>
      </c>
      <c r="CL28" s="54">
        <v>1</v>
      </c>
      <c r="CM28" s="54">
        <v>2</v>
      </c>
      <c r="CN28" s="54">
        <v>3</v>
      </c>
      <c r="CO28" s="54">
        <v>2</v>
      </c>
      <c r="CP28" s="54">
        <v>2</v>
      </c>
      <c r="CQ28" s="54">
        <v>3</v>
      </c>
      <c r="CR28" s="54">
        <v>1</v>
      </c>
      <c r="CS28" s="54">
        <v>2</v>
      </c>
      <c r="CT28" s="54">
        <v>2</v>
      </c>
      <c r="CU28" s="54">
        <v>2</v>
      </c>
      <c r="CV28" s="54">
        <v>5</v>
      </c>
      <c r="CW28" s="54">
        <v>3</v>
      </c>
      <c r="CX28" s="54">
        <v>2</v>
      </c>
      <c r="CY28" s="54">
        <v>3</v>
      </c>
      <c r="CZ28" s="54">
        <v>3</v>
      </c>
      <c r="DA28" s="54">
        <v>2</v>
      </c>
      <c r="DB28" s="54">
        <v>1</v>
      </c>
      <c r="DC28" s="54">
        <v>3</v>
      </c>
      <c r="DD28" s="54">
        <v>2</v>
      </c>
      <c r="DE28" s="54">
        <v>2</v>
      </c>
      <c r="DF28" s="54">
        <v>1</v>
      </c>
      <c r="DG28" s="54">
        <v>2</v>
      </c>
      <c r="DH28" s="54">
        <v>2</v>
      </c>
      <c r="DI28" s="54">
        <v>2</v>
      </c>
      <c r="DJ28" s="54">
        <v>5</v>
      </c>
      <c r="DK28" s="54">
        <v>1</v>
      </c>
      <c r="DL28" s="54">
        <v>2</v>
      </c>
      <c r="DM28" s="54">
        <v>1</v>
      </c>
      <c r="DN28" s="54">
        <v>2</v>
      </c>
      <c r="DO28" s="54">
        <v>3</v>
      </c>
      <c r="DP28" s="54">
        <v>1</v>
      </c>
      <c r="DQ28" s="54">
        <v>2</v>
      </c>
      <c r="DR28" s="54">
        <v>2</v>
      </c>
      <c r="DS28" s="54">
        <v>2</v>
      </c>
      <c r="DT28" s="54">
        <v>1</v>
      </c>
      <c r="DU28" s="54">
        <v>2</v>
      </c>
      <c r="DV28" s="54">
        <v>2</v>
      </c>
      <c r="DW28" s="54">
        <v>4</v>
      </c>
      <c r="DX28" s="54">
        <v>2</v>
      </c>
      <c r="DY28" s="54">
        <v>2</v>
      </c>
      <c r="DZ28" s="54">
        <v>4</v>
      </c>
      <c r="EA28" s="54">
        <v>2</v>
      </c>
      <c r="EB28" s="54">
        <v>4</v>
      </c>
      <c r="EC28" s="54">
        <v>3</v>
      </c>
      <c r="ED28" s="54">
        <v>3</v>
      </c>
      <c r="EE28" s="54">
        <v>2</v>
      </c>
      <c r="EF28" s="54">
        <v>1</v>
      </c>
      <c r="EG28" s="54">
        <v>2</v>
      </c>
      <c r="EH28" s="54">
        <v>4</v>
      </c>
      <c r="EI28" s="54">
        <v>2</v>
      </c>
      <c r="EJ28" s="54">
        <v>1</v>
      </c>
      <c r="EK28" s="54">
        <v>2</v>
      </c>
      <c r="EL28" s="54">
        <v>3</v>
      </c>
      <c r="EM28" s="54">
        <v>3</v>
      </c>
      <c r="EN28" s="54">
        <v>4</v>
      </c>
      <c r="EO28" s="54">
        <v>2</v>
      </c>
      <c r="EP28" s="54">
        <v>4</v>
      </c>
      <c r="EQ28" s="54">
        <v>2</v>
      </c>
      <c r="ER28" s="54">
        <v>2</v>
      </c>
      <c r="ES28" s="54">
        <v>4</v>
      </c>
      <c r="ET28" s="54">
        <v>1</v>
      </c>
      <c r="EU28" s="54">
        <v>5</v>
      </c>
      <c r="EV28" s="54">
        <v>1</v>
      </c>
      <c r="EW28" s="54">
        <v>2</v>
      </c>
      <c r="EX28" s="54">
        <v>2</v>
      </c>
      <c r="EY28" s="54">
        <v>3</v>
      </c>
      <c r="EZ28" s="54">
        <v>3</v>
      </c>
      <c r="FA28" s="54">
        <v>4</v>
      </c>
      <c r="FB28" s="54">
        <v>2</v>
      </c>
      <c r="FC28" s="54">
        <v>3</v>
      </c>
      <c r="FD28" s="54">
        <v>3</v>
      </c>
      <c r="FE28" s="54">
        <v>5</v>
      </c>
      <c r="FF28" s="54">
        <v>2</v>
      </c>
      <c r="FG28" s="54">
        <v>3</v>
      </c>
      <c r="FH28" s="54">
        <v>5</v>
      </c>
      <c r="FI28" s="54">
        <v>5</v>
      </c>
      <c r="FJ28" s="54">
        <v>4</v>
      </c>
      <c r="FK28" s="54">
        <v>2</v>
      </c>
      <c r="FL28" s="54">
        <v>4</v>
      </c>
      <c r="FM28" s="54">
        <v>2</v>
      </c>
      <c r="FN28" s="54">
        <v>2</v>
      </c>
      <c r="FO28" s="54">
        <v>2</v>
      </c>
      <c r="FP28" s="54">
        <v>4</v>
      </c>
      <c r="FQ28" s="54">
        <v>1</v>
      </c>
      <c r="FR28" s="54">
        <v>1</v>
      </c>
      <c r="FS28" s="54">
        <v>2</v>
      </c>
      <c r="FT28" s="54">
        <v>2</v>
      </c>
      <c r="FU28" s="54">
        <v>3</v>
      </c>
      <c r="FV28" s="54">
        <v>2</v>
      </c>
      <c r="FW28" s="54">
        <v>5</v>
      </c>
      <c r="FX28" s="54">
        <v>2</v>
      </c>
      <c r="FY28" s="54">
        <v>1</v>
      </c>
      <c r="FZ28" s="54">
        <v>4</v>
      </c>
      <c r="GA28" s="54">
        <v>2</v>
      </c>
      <c r="GB28" s="54">
        <v>2</v>
      </c>
      <c r="GC28" s="54">
        <v>4</v>
      </c>
      <c r="GD28" s="54">
        <v>3</v>
      </c>
      <c r="GE28" s="54">
        <v>2</v>
      </c>
      <c r="GF28" s="54">
        <v>1</v>
      </c>
      <c r="GG28" s="54">
        <v>3</v>
      </c>
      <c r="GH28" s="54">
        <v>3</v>
      </c>
      <c r="GI28" s="54">
        <v>1</v>
      </c>
      <c r="GJ28" s="54">
        <v>4</v>
      </c>
      <c r="GK28" s="54">
        <v>3</v>
      </c>
      <c r="GL28" s="54">
        <v>2</v>
      </c>
      <c r="GM28" s="54">
        <v>4</v>
      </c>
      <c r="GN28" s="54">
        <v>3</v>
      </c>
      <c r="GO28" s="54">
        <v>1</v>
      </c>
      <c r="GP28" s="54">
        <v>3</v>
      </c>
      <c r="GQ28" s="54">
        <v>2</v>
      </c>
      <c r="GR28" s="54">
        <v>2</v>
      </c>
      <c r="GS28" s="54">
        <v>2</v>
      </c>
    </row>
    <row r="29" spans="1:201" x14ac:dyDescent="0.2">
      <c r="A29" s="42" t="s">
        <v>87</v>
      </c>
      <c r="B29" s="54">
        <v>3</v>
      </c>
      <c r="C29" s="54">
        <v>1</v>
      </c>
      <c r="D29" s="54">
        <v>2</v>
      </c>
      <c r="E29" s="54">
        <v>3</v>
      </c>
      <c r="F29" s="54">
        <v>2</v>
      </c>
      <c r="G29" s="54">
        <v>1</v>
      </c>
      <c r="H29" s="54">
        <v>2</v>
      </c>
      <c r="I29" s="54">
        <v>3</v>
      </c>
      <c r="J29" s="54">
        <v>5</v>
      </c>
      <c r="K29" s="54">
        <v>2</v>
      </c>
      <c r="L29" s="54">
        <v>2</v>
      </c>
      <c r="M29" s="54">
        <v>2</v>
      </c>
      <c r="N29" s="54">
        <v>2</v>
      </c>
      <c r="O29" s="54">
        <v>2</v>
      </c>
      <c r="P29" s="54">
        <v>3</v>
      </c>
      <c r="Q29" s="54">
        <v>1</v>
      </c>
      <c r="R29" s="54">
        <v>2</v>
      </c>
      <c r="S29" s="54">
        <v>4</v>
      </c>
      <c r="T29" s="54">
        <v>3</v>
      </c>
      <c r="U29" s="54">
        <v>3</v>
      </c>
      <c r="V29" s="54">
        <v>1</v>
      </c>
      <c r="W29" s="54">
        <v>2</v>
      </c>
      <c r="X29" s="54">
        <v>4</v>
      </c>
      <c r="Y29" s="54">
        <v>2</v>
      </c>
      <c r="Z29" s="54">
        <v>3</v>
      </c>
      <c r="AA29" s="54">
        <v>1</v>
      </c>
      <c r="AB29" s="54">
        <v>2</v>
      </c>
      <c r="AC29" s="54">
        <v>1</v>
      </c>
      <c r="AD29" s="54">
        <v>2</v>
      </c>
      <c r="AE29" s="54">
        <v>5</v>
      </c>
      <c r="AF29" s="54">
        <v>5</v>
      </c>
      <c r="AG29" s="54">
        <v>3</v>
      </c>
      <c r="AH29" s="54">
        <v>4</v>
      </c>
      <c r="AI29" s="54">
        <v>5</v>
      </c>
      <c r="AJ29" s="54">
        <v>2</v>
      </c>
      <c r="AK29" s="54">
        <v>2</v>
      </c>
      <c r="AL29" s="54">
        <v>2</v>
      </c>
      <c r="AM29" s="54">
        <v>2</v>
      </c>
      <c r="AN29" s="54">
        <v>2</v>
      </c>
      <c r="AO29" s="54">
        <v>2</v>
      </c>
      <c r="AP29" s="54">
        <v>5</v>
      </c>
      <c r="AQ29" s="54">
        <v>2</v>
      </c>
      <c r="AR29" s="54">
        <v>5</v>
      </c>
      <c r="AS29" s="54">
        <v>3</v>
      </c>
      <c r="AT29" s="54">
        <v>4</v>
      </c>
      <c r="AU29" s="54">
        <v>5</v>
      </c>
      <c r="AV29" s="54">
        <v>1</v>
      </c>
      <c r="AW29" s="54">
        <v>5</v>
      </c>
      <c r="AX29" s="54">
        <v>2</v>
      </c>
      <c r="AY29" s="54">
        <v>2</v>
      </c>
      <c r="AZ29" s="54">
        <v>1</v>
      </c>
      <c r="BA29" s="54">
        <v>5</v>
      </c>
      <c r="BB29" s="54">
        <v>5</v>
      </c>
      <c r="BC29" s="54">
        <v>3</v>
      </c>
      <c r="BD29" s="54">
        <v>1</v>
      </c>
      <c r="BE29" s="54">
        <v>2</v>
      </c>
      <c r="BF29" s="54">
        <v>1</v>
      </c>
      <c r="BG29" s="54">
        <v>3</v>
      </c>
      <c r="BH29" s="54">
        <v>1</v>
      </c>
      <c r="BI29" s="54">
        <v>3</v>
      </c>
      <c r="BJ29" s="54">
        <v>3</v>
      </c>
      <c r="BK29" s="54">
        <v>3</v>
      </c>
      <c r="BL29" s="54">
        <v>5</v>
      </c>
      <c r="BM29" s="54">
        <v>1</v>
      </c>
      <c r="BN29" s="54">
        <v>2</v>
      </c>
      <c r="BO29" s="54">
        <v>4</v>
      </c>
      <c r="BP29" s="54">
        <v>4</v>
      </c>
      <c r="BQ29" s="54">
        <v>3</v>
      </c>
      <c r="BR29" s="54">
        <v>2</v>
      </c>
      <c r="BS29" s="54">
        <v>3</v>
      </c>
      <c r="BT29" s="54">
        <v>5</v>
      </c>
      <c r="BU29" s="54">
        <v>5</v>
      </c>
      <c r="BV29" s="54">
        <v>3</v>
      </c>
      <c r="BW29" s="54">
        <v>2</v>
      </c>
      <c r="BX29" s="54">
        <v>3</v>
      </c>
      <c r="BY29" s="54">
        <v>2</v>
      </c>
      <c r="BZ29" s="54">
        <v>4</v>
      </c>
      <c r="CA29" s="54">
        <v>1</v>
      </c>
      <c r="CB29" s="54">
        <v>1</v>
      </c>
      <c r="CC29" s="54">
        <v>5</v>
      </c>
      <c r="CD29" s="54">
        <v>2</v>
      </c>
      <c r="CE29" s="54">
        <v>1</v>
      </c>
      <c r="CF29" s="54">
        <v>4</v>
      </c>
      <c r="CG29" s="54">
        <v>2</v>
      </c>
      <c r="CH29" s="54">
        <v>3</v>
      </c>
      <c r="CI29" s="54">
        <v>4</v>
      </c>
      <c r="CJ29" s="54">
        <v>1</v>
      </c>
      <c r="CK29" s="54">
        <v>1</v>
      </c>
      <c r="CL29" s="54">
        <v>3</v>
      </c>
      <c r="CM29" s="54">
        <v>2</v>
      </c>
      <c r="CN29" s="54">
        <v>1</v>
      </c>
      <c r="CO29" s="54">
        <v>3</v>
      </c>
      <c r="CP29" s="54">
        <v>4</v>
      </c>
      <c r="CQ29" s="54">
        <v>3</v>
      </c>
      <c r="CR29" s="54">
        <v>1</v>
      </c>
      <c r="CS29" s="54">
        <v>4</v>
      </c>
      <c r="CT29" s="54">
        <v>3</v>
      </c>
      <c r="CU29" s="54">
        <v>4</v>
      </c>
      <c r="CV29" s="54">
        <v>5</v>
      </c>
      <c r="CW29" s="54">
        <v>2</v>
      </c>
      <c r="CX29" s="54">
        <v>2</v>
      </c>
      <c r="CY29" s="54">
        <v>2</v>
      </c>
      <c r="CZ29" s="54">
        <v>4</v>
      </c>
      <c r="DA29" s="54">
        <v>2</v>
      </c>
      <c r="DB29" s="54">
        <v>3</v>
      </c>
      <c r="DC29" s="54">
        <v>2</v>
      </c>
      <c r="DD29" s="54">
        <v>2</v>
      </c>
      <c r="DE29" s="54">
        <v>3</v>
      </c>
      <c r="DF29" s="54">
        <v>2</v>
      </c>
      <c r="DG29" s="54">
        <v>2</v>
      </c>
      <c r="DH29" s="54">
        <v>5</v>
      </c>
      <c r="DI29" s="54">
        <v>1</v>
      </c>
      <c r="DJ29" s="54">
        <v>2</v>
      </c>
      <c r="DK29" s="54">
        <v>2</v>
      </c>
      <c r="DL29" s="54">
        <v>2</v>
      </c>
      <c r="DM29" s="54">
        <v>5</v>
      </c>
      <c r="DN29" s="54">
        <v>1</v>
      </c>
      <c r="DO29" s="54">
        <v>3</v>
      </c>
      <c r="DP29" s="54">
        <v>4</v>
      </c>
      <c r="DQ29" s="54">
        <v>3</v>
      </c>
      <c r="DR29" s="54">
        <v>1</v>
      </c>
      <c r="DS29" s="54">
        <v>2</v>
      </c>
      <c r="DT29" s="54">
        <v>2</v>
      </c>
      <c r="DU29" s="54">
        <v>1</v>
      </c>
      <c r="DV29" s="54">
        <v>3</v>
      </c>
      <c r="DW29" s="54">
        <v>1</v>
      </c>
      <c r="DX29" s="54">
        <v>1</v>
      </c>
      <c r="DY29" s="54">
        <v>2</v>
      </c>
      <c r="DZ29" s="54">
        <v>5</v>
      </c>
      <c r="EA29" s="54">
        <v>2</v>
      </c>
      <c r="EB29" s="54">
        <v>5</v>
      </c>
      <c r="EC29" s="54">
        <v>3</v>
      </c>
      <c r="ED29" s="54">
        <v>3</v>
      </c>
      <c r="EE29" s="54">
        <v>3</v>
      </c>
      <c r="EF29" s="54">
        <v>5</v>
      </c>
      <c r="EG29" s="54">
        <v>4</v>
      </c>
      <c r="EH29" s="54">
        <v>5</v>
      </c>
      <c r="EI29" s="54">
        <v>4</v>
      </c>
      <c r="EJ29" s="54">
        <v>5</v>
      </c>
      <c r="EK29" s="54">
        <v>5</v>
      </c>
      <c r="EL29" s="54">
        <v>3</v>
      </c>
      <c r="EM29" s="54">
        <v>4</v>
      </c>
      <c r="EN29" s="54">
        <v>4</v>
      </c>
      <c r="EO29" s="54">
        <v>1</v>
      </c>
      <c r="EP29" s="54">
        <v>5</v>
      </c>
      <c r="EQ29" s="54">
        <v>2</v>
      </c>
      <c r="ER29" s="54">
        <v>2</v>
      </c>
      <c r="ES29" s="54">
        <v>4</v>
      </c>
      <c r="ET29" s="54">
        <v>3</v>
      </c>
      <c r="EU29" s="54">
        <v>4</v>
      </c>
      <c r="EV29" s="54">
        <v>2</v>
      </c>
      <c r="EW29" s="54">
        <v>4</v>
      </c>
      <c r="EX29" s="54">
        <v>2</v>
      </c>
      <c r="EY29" s="54">
        <v>4</v>
      </c>
      <c r="EZ29" s="54">
        <v>3</v>
      </c>
      <c r="FA29" s="54">
        <v>5</v>
      </c>
      <c r="FB29" s="54">
        <v>4</v>
      </c>
      <c r="FC29" s="54">
        <v>5</v>
      </c>
      <c r="FD29" s="54">
        <v>4</v>
      </c>
      <c r="FE29" s="54">
        <v>5</v>
      </c>
      <c r="FF29" s="54">
        <v>4</v>
      </c>
      <c r="FG29" s="54">
        <v>5</v>
      </c>
      <c r="FH29" s="54">
        <v>5</v>
      </c>
      <c r="FI29" s="54">
        <v>1</v>
      </c>
      <c r="FJ29" s="54">
        <v>5</v>
      </c>
      <c r="FK29" s="54">
        <v>2</v>
      </c>
      <c r="FL29" s="54">
        <v>2</v>
      </c>
      <c r="FM29" s="54">
        <v>3</v>
      </c>
      <c r="FN29" s="54">
        <v>2</v>
      </c>
      <c r="FO29" s="54">
        <v>5</v>
      </c>
      <c r="FP29" s="54">
        <v>1</v>
      </c>
      <c r="FQ29" s="54">
        <v>3</v>
      </c>
      <c r="FR29" s="54">
        <v>3</v>
      </c>
      <c r="FS29" s="54">
        <v>2</v>
      </c>
      <c r="FT29" s="54">
        <v>4</v>
      </c>
      <c r="FU29" s="54">
        <v>5</v>
      </c>
      <c r="FV29" s="54">
        <v>2</v>
      </c>
      <c r="FW29" s="54">
        <v>5</v>
      </c>
      <c r="FX29" s="54">
        <v>5</v>
      </c>
      <c r="FY29" s="54">
        <v>4</v>
      </c>
      <c r="FZ29" s="54">
        <v>4</v>
      </c>
      <c r="GA29" s="54">
        <v>3</v>
      </c>
      <c r="GB29" s="54">
        <v>2</v>
      </c>
      <c r="GC29" s="54">
        <v>4</v>
      </c>
      <c r="GD29" s="54">
        <v>4</v>
      </c>
      <c r="GE29" s="54">
        <v>5</v>
      </c>
      <c r="GF29" s="54">
        <v>2</v>
      </c>
      <c r="GG29" s="54">
        <v>3</v>
      </c>
      <c r="GH29" s="54">
        <v>2</v>
      </c>
      <c r="GI29" s="54">
        <v>4</v>
      </c>
      <c r="GJ29" s="54">
        <v>5</v>
      </c>
      <c r="GK29" s="54">
        <v>3</v>
      </c>
      <c r="GL29" s="54">
        <v>5</v>
      </c>
      <c r="GM29" s="54">
        <v>1</v>
      </c>
      <c r="GN29" s="54">
        <v>3</v>
      </c>
      <c r="GO29" s="54">
        <v>2</v>
      </c>
      <c r="GP29" s="54">
        <v>2</v>
      </c>
      <c r="GQ29" s="54">
        <v>2</v>
      </c>
      <c r="GR29" s="54">
        <v>4</v>
      </c>
      <c r="GS29" s="54">
        <v>1</v>
      </c>
    </row>
    <row r="30" spans="1:201" x14ac:dyDescent="0.2">
      <c r="A30" s="42" t="s">
        <v>88</v>
      </c>
      <c r="B30" s="54">
        <v>4</v>
      </c>
      <c r="C30" s="54">
        <v>5</v>
      </c>
      <c r="D30" s="54">
        <v>2</v>
      </c>
      <c r="E30" s="54">
        <v>3</v>
      </c>
      <c r="F30" s="54">
        <v>2</v>
      </c>
      <c r="G30" s="54">
        <v>5</v>
      </c>
      <c r="H30" s="54">
        <v>4</v>
      </c>
      <c r="I30" s="54">
        <v>4</v>
      </c>
      <c r="J30" s="54">
        <v>5</v>
      </c>
      <c r="K30" s="54">
        <v>2</v>
      </c>
      <c r="L30" s="54">
        <v>2</v>
      </c>
      <c r="M30" s="54">
        <v>4</v>
      </c>
      <c r="N30" s="54">
        <v>4</v>
      </c>
      <c r="O30" s="54">
        <v>4</v>
      </c>
      <c r="P30" s="54">
        <v>2</v>
      </c>
      <c r="Q30" s="54">
        <v>5</v>
      </c>
      <c r="R30" s="54">
        <v>4</v>
      </c>
      <c r="S30" s="54">
        <v>5</v>
      </c>
      <c r="T30" s="54">
        <v>2</v>
      </c>
      <c r="U30" s="54">
        <v>3</v>
      </c>
      <c r="V30" s="54">
        <v>5</v>
      </c>
      <c r="W30" s="54">
        <v>4</v>
      </c>
      <c r="X30" s="54">
        <v>4</v>
      </c>
      <c r="Y30" s="54">
        <v>2</v>
      </c>
      <c r="Z30" s="54">
        <v>3</v>
      </c>
      <c r="AA30" s="54">
        <v>4</v>
      </c>
      <c r="AB30" s="54">
        <v>5</v>
      </c>
      <c r="AC30" s="54">
        <v>5</v>
      </c>
      <c r="AD30" s="54">
        <v>2</v>
      </c>
      <c r="AE30" s="54">
        <v>3</v>
      </c>
      <c r="AF30" s="54">
        <v>4</v>
      </c>
      <c r="AG30" s="54">
        <v>3</v>
      </c>
      <c r="AH30" s="54">
        <v>4</v>
      </c>
      <c r="AI30" s="54">
        <v>5</v>
      </c>
      <c r="AJ30" s="54">
        <v>5</v>
      </c>
      <c r="AK30" s="54">
        <v>2</v>
      </c>
      <c r="AL30" s="54">
        <v>5</v>
      </c>
      <c r="AM30" s="54">
        <v>2</v>
      </c>
      <c r="AN30" s="54">
        <v>4</v>
      </c>
      <c r="AO30" s="54">
        <v>4</v>
      </c>
      <c r="AP30" s="54">
        <v>4</v>
      </c>
      <c r="AQ30" s="54">
        <v>3</v>
      </c>
      <c r="AR30" s="54">
        <v>1</v>
      </c>
      <c r="AS30" s="54">
        <v>2</v>
      </c>
      <c r="AT30" s="54">
        <v>5</v>
      </c>
      <c r="AU30" s="54">
        <v>5</v>
      </c>
      <c r="AV30" s="54">
        <v>5</v>
      </c>
      <c r="AW30" s="54">
        <v>5</v>
      </c>
      <c r="AX30" s="54">
        <v>2</v>
      </c>
      <c r="AY30" s="54">
        <v>5</v>
      </c>
      <c r="AZ30" s="54">
        <v>5</v>
      </c>
      <c r="BA30" s="54">
        <v>3</v>
      </c>
      <c r="BB30" s="54">
        <v>4</v>
      </c>
      <c r="BC30" s="54">
        <v>2</v>
      </c>
      <c r="BD30" s="54">
        <v>5</v>
      </c>
      <c r="BE30" s="54">
        <v>3</v>
      </c>
      <c r="BF30" s="54">
        <v>5</v>
      </c>
      <c r="BG30" s="54">
        <v>5</v>
      </c>
      <c r="BH30" s="54">
        <v>4</v>
      </c>
      <c r="BI30" s="54">
        <v>4</v>
      </c>
      <c r="BJ30" s="54">
        <v>1</v>
      </c>
      <c r="BK30" s="54">
        <v>5</v>
      </c>
      <c r="BL30" s="54">
        <v>5</v>
      </c>
      <c r="BM30" s="54">
        <v>4</v>
      </c>
      <c r="BN30" s="54">
        <v>2</v>
      </c>
      <c r="BO30" s="54">
        <v>4</v>
      </c>
      <c r="BP30" s="54">
        <v>4</v>
      </c>
      <c r="BQ30" s="54">
        <v>4</v>
      </c>
      <c r="BR30" s="54">
        <v>4</v>
      </c>
      <c r="BS30" s="54">
        <v>5</v>
      </c>
      <c r="BT30" s="54">
        <v>5</v>
      </c>
      <c r="BU30" s="54">
        <v>5</v>
      </c>
      <c r="BV30" s="54">
        <v>3</v>
      </c>
      <c r="BW30" s="54">
        <v>3</v>
      </c>
      <c r="BX30" s="54">
        <v>5</v>
      </c>
      <c r="BY30" s="54">
        <v>5</v>
      </c>
      <c r="BZ30" s="54">
        <v>4</v>
      </c>
      <c r="CA30" s="54">
        <v>5</v>
      </c>
      <c r="CB30" s="54">
        <v>4</v>
      </c>
      <c r="CC30" s="54">
        <v>5</v>
      </c>
      <c r="CD30" s="54">
        <v>5</v>
      </c>
      <c r="CE30" s="54">
        <v>1</v>
      </c>
      <c r="CF30" s="54">
        <v>4</v>
      </c>
      <c r="CG30" s="54">
        <v>2</v>
      </c>
      <c r="CH30" s="54">
        <v>4</v>
      </c>
      <c r="CI30" s="54">
        <v>3</v>
      </c>
      <c r="CJ30" s="54">
        <v>2</v>
      </c>
      <c r="CK30" s="54">
        <v>3</v>
      </c>
      <c r="CL30" s="54">
        <v>5</v>
      </c>
      <c r="CM30" s="54">
        <v>5</v>
      </c>
      <c r="CN30" s="54">
        <v>4</v>
      </c>
      <c r="CO30" s="54">
        <v>5</v>
      </c>
      <c r="CP30" s="54">
        <v>5</v>
      </c>
      <c r="CQ30" s="54">
        <v>3</v>
      </c>
      <c r="CR30" s="54">
        <v>5</v>
      </c>
      <c r="CS30" s="54">
        <v>5</v>
      </c>
      <c r="CT30" s="54">
        <v>5</v>
      </c>
      <c r="CU30" s="54">
        <v>4</v>
      </c>
      <c r="CV30" s="54">
        <v>5</v>
      </c>
      <c r="CW30" s="54">
        <v>5</v>
      </c>
      <c r="CX30" s="54">
        <v>4</v>
      </c>
      <c r="CY30" s="54">
        <v>2</v>
      </c>
      <c r="CZ30" s="54">
        <v>4</v>
      </c>
      <c r="DA30" s="54">
        <v>2</v>
      </c>
      <c r="DB30" s="54">
        <v>2</v>
      </c>
      <c r="DC30" s="54">
        <v>2</v>
      </c>
      <c r="DD30" s="54">
        <v>4</v>
      </c>
      <c r="DE30" s="54">
        <v>5</v>
      </c>
      <c r="DF30" s="54">
        <v>5</v>
      </c>
      <c r="DG30" s="54">
        <v>4</v>
      </c>
      <c r="DH30" s="54">
        <v>5</v>
      </c>
      <c r="DI30" s="54">
        <v>5</v>
      </c>
      <c r="DJ30" s="54">
        <v>2</v>
      </c>
      <c r="DK30" s="54">
        <v>4</v>
      </c>
      <c r="DL30" s="54">
        <v>2</v>
      </c>
      <c r="DM30" s="54">
        <v>5</v>
      </c>
      <c r="DN30" s="54">
        <v>5</v>
      </c>
      <c r="DO30" s="54">
        <v>5</v>
      </c>
      <c r="DP30" s="54">
        <v>3</v>
      </c>
      <c r="DQ30" s="54">
        <v>3</v>
      </c>
      <c r="DR30" s="54">
        <v>4</v>
      </c>
      <c r="DS30" s="54">
        <v>4</v>
      </c>
      <c r="DT30" s="54">
        <v>3</v>
      </c>
      <c r="DU30" s="54">
        <v>2</v>
      </c>
      <c r="DV30" s="54">
        <v>5</v>
      </c>
      <c r="DW30" s="54">
        <v>3</v>
      </c>
      <c r="DX30" s="54">
        <v>3</v>
      </c>
      <c r="DY30" s="54">
        <v>2</v>
      </c>
      <c r="DZ30" s="54">
        <v>5</v>
      </c>
      <c r="EA30" s="54">
        <v>3</v>
      </c>
      <c r="EB30" s="54">
        <v>3</v>
      </c>
      <c r="EC30" s="54">
        <v>4</v>
      </c>
      <c r="ED30" s="54">
        <v>4</v>
      </c>
      <c r="EE30" s="54">
        <v>2</v>
      </c>
      <c r="EF30" s="54">
        <v>5</v>
      </c>
      <c r="EG30" s="54">
        <v>3</v>
      </c>
      <c r="EH30" s="54">
        <v>5</v>
      </c>
      <c r="EI30" s="54">
        <v>4</v>
      </c>
      <c r="EJ30" s="54">
        <v>5</v>
      </c>
      <c r="EK30" s="54">
        <v>5</v>
      </c>
      <c r="EL30" s="54">
        <v>5</v>
      </c>
      <c r="EM30" s="54">
        <v>4</v>
      </c>
      <c r="EN30" s="54">
        <v>3</v>
      </c>
      <c r="EO30" s="54">
        <v>5</v>
      </c>
      <c r="EP30" s="54">
        <v>5</v>
      </c>
      <c r="EQ30" s="54">
        <v>3</v>
      </c>
      <c r="ER30" s="54">
        <v>2</v>
      </c>
      <c r="ES30" s="54">
        <v>4</v>
      </c>
      <c r="ET30" s="54">
        <v>5</v>
      </c>
      <c r="EU30" s="54">
        <v>4</v>
      </c>
      <c r="EV30" s="54">
        <v>5</v>
      </c>
      <c r="EW30" s="54">
        <v>2</v>
      </c>
      <c r="EX30" s="54">
        <v>4</v>
      </c>
      <c r="EY30" s="54">
        <v>5</v>
      </c>
      <c r="EZ30" s="54">
        <v>4</v>
      </c>
      <c r="FA30" s="54">
        <v>5</v>
      </c>
      <c r="FB30" s="54">
        <v>3</v>
      </c>
      <c r="FC30" s="54">
        <v>5</v>
      </c>
      <c r="FD30" s="54">
        <v>5</v>
      </c>
      <c r="FE30" s="54">
        <v>5</v>
      </c>
      <c r="FF30" s="54">
        <v>4</v>
      </c>
      <c r="FG30" s="54">
        <v>5</v>
      </c>
      <c r="FH30" s="54">
        <v>5</v>
      </c>
      <c r="FI30" s="54">
        <v>5</v>
      </c>
      <c r="FJ30" s="54">
        <v>5</v>
      </c>
      <c r="FK30" s="54">
        <v>4</v>
      </c>
      <c r="FL30" s="54">
        <v>5</v>
      </c>
      <c r="FM30" s="54">
        <v>3</v>
      </c>
      <c r="FN30" s="54">
        <v>5</v>
      </c>
      <c r="FO30" s="54">
        <v>5</v>
      </c>
      <c r="FP30" s="54">
        <v>2</v>
      </c>
      <c r="FQ30" s="54">
        <v>2</v>
      </c>
      <c r="FR30" s="54">
        <v>5</v>
      </c>
      <c r="FS30" s="54">
        <v>4</v>
      </c>
      <c r="FT30" s="54">
        <v>3</v>
      </c>
      <c r="FU30" s="54">
        <v>3</v>
      </c>
      <c r="FV30" s="54">
        <v>4</v>
      </c>
      <c r="FW30" s="54">
        <v>5</v>
      </c>
      <c r="FX30" s="54">
        <v>5</v>
      </c>
      <c r="FY30" s="54">
        <v>1</v>
      </c>
      <c r="FZ30" s="54">
        <v>2</v>
      </c>
      <c r="GA30" s="54">
        <v>3</v>
      </c>
      <c r="GB30" s="54">
        <v>3</v>
      </c>
      <c r="GC30" s="54">
        <v>4</v>
      </c>
      <c r="GD30" s="54">
        <v>4</v>
      </c>
      <c r="GE30" s="54">
        <v>5</v>
      </c>
      <c r="GF30" s="54">
        <v>2</v>
      </c>
      <c r="GG30" s="54">
        <v>3</v>
      </c>
      <c r="GH30" s="54">
        <v>2</v>
      </c>
      <c r="GI30" s="54">
        <v>3</v>
      </c>
      <c r="GJ30" s="54">
        <v>5</v>
      </c>
      <c r="GK30" s="54">
        <v>3</v>
      </c>
      <c r="GL30" s="54">
        <v>5</v>
      </c>
      <c r="GM30" s="54">
        <v>5</v>
      </c>
      <c r="GN30" s="54">
        <v>3</v>
      </c>
      <c r="GO30" s="54">
        <v>3</v>
      </c>
      <c r="GP30" s="54">
        <v>3</v>
      </c>
      <c r="GQ30" s="54">
        <v>3</v>
      </c>
      <c r="GR30" s="54">
        <v>4</v>
      </c>
      <c r="GS30" s="54">
        <v>3</v>
      </c>
    </row>
    <row r="31" spans="1:201" x14ac:dyDescent="0.2">
      <c r="A31" s="42" t="s">
        <v>89</v>
      </c>
      <c r="B31" s="54">
        <v>4</v>
      </c>
      <c r="C31" s="54">
        <v>5</v>
      </c>
      <c r="D31" s="54">
        <v>3</v>
      </c>
      <c r="E31" s="54">
        <v>2</v>
      </c>
      <c r="F31" s="54">
        <v>4</v>
      </c>
      <c r="G31" s="54">
        <v>5</v>
      </c>
      <c r="H31" s="54">
        <v>4</v>
      </c>
      <c r="I31" s="54">
        <v>3</v>
      </c>
      <c r="J31" s="54">
        <v>5</v>
      </c>
      <c r="K31" s="54">
        <v>4</v>
      </c>
      <c r="L31" s="54">
        <v>4</v>
      </c>
      <c r="M31" s="54">
        <v>4</v>
      </c>
      <c r="N31" s="54">
        <v>3</v>
      </c>
      <c r="O31" s="54">
        <v>4</v>
      </c>
      <c r="P31" s="54">
        <v>2</v>
      </c>
      <c r="Q31" s="54">
        <v>5</v>
      </c>
      <c r="R31" s="54">
        <v>5</v>
      </c>
      <c r="S31" s="54">
        <v>4</v>
      </c>
      <c r="T31" s="54">
        <v>3</v>
      </c>
      <c r="U31" s="54">
        <v>3</v>
      </c>
      <c r="V31" s="54">
        <v>2</v>
      </c>
      <c r="W31" s="54">
        <v>3</v>
      </c>
      <c r="X31" s="54">
        <v>4</v>
      </c>
      <c r="Y31" s="54">
        <v>2</v>
      </c>
      <c r="Z31" s="54">
        <v>3</v>
      </c>
      <c r="AA31" s="54">
        <v>4</v>
      </c>
      <c r="AB31" s="54">
        <v>5</v>
      </c>
      <c r="AC31" s="54">
        <v>1</v>
      </c>
      <c r="AD31" s="54">
        <v>1</v>
      </c>
      <c r="AE31" s="54">
        <v>3</v>
      </c>
      <c r="AF31" s="54">
        <v>5</v>
      </c>
      <c r="AG31" s="54">
        <v>4</v>
      </c>
      <c r="AH31" s="54">
        <v>4</v>
      </c>
      <c r="AI31" s="54">
        <v>3</v>
      </c>
      <c r="AJ31" s="54">
        <v>5</v>
      </c>
      <c r="AK31" s="54">
        <v>2</v>
      </c>
      <c r="AL31" s="54">
        <v>4</v>
      </c>
      <c r="AM31" s="54">
        <v>1</v>
      </c>
      <c r="AN31" s="54">
        <v>2</v>
      </c>
      <c r="AO31" s="54">
        <v>4</v>
      </c>
      <c r="AP31" s="54">
        <v>2</v>
      </c>
      <c r="AQ31" s="54">
        <v>2</v>
      </c>
      <c r="AR31" s="54">
        <v>3</v>
      </c>
      <c r="AS31" s="54">
        <v>4</v>
      </c>
      <c r="AT31" s="54">
        <v>4</v>
      </c>
      <c r="AU31" s="54">
        <v>5</v>
      </c>
      <c r="AV31" s="54">
        <v>5</v>
      </c>
      <c r="AW31" s="54">
        <v>5</v>
      </c>
      <c r="AX31" s="54">
        <v>2</v>
      </c>
      <c r="AY31" s="54">
        <v>3</v>
      </c>
      <c r="AZ31" s="54">
        <v>5</v>
      </c>
      <c r="BA31" s="54">
        <v>3</v>
      </c>
      <c r="BB31" s="54">
        <v>4</v>
      </c>
      <c r="BC31" s="54">
        <v>3</v>
      </c>
      <c r="BD31" s="54">
        <v>5</v>
      </c>
      <c r="BE31" s="54">
        <v>3</v>
      </c>
      <c r="BF31" s="54">
        <v>3</v>
      </c>
      <c r="BG31" s="54">
        <v>5</v>
      </c>
      <c r="BH31" s="54">
        <v>3</v>
      </c>
      <c r="BI31" s="54">
        <v>2</v>
      </c>
      <c r="BJ31" s="54">
        <v>1</v>
      </c>
      <c r="BK31" s="54">
        <v>3</v>
      </c>
      <c r="BL31" s="54">
        <v>5</v>
      </c>
      <c r="BM31" s="54">
        <v>4</v>
      </c>
      <c r="BN31" s="54">
        <v>4</v>
      </c>
      <c r="BO31" s="54">
        <v>4</v>
      </c>
      <c r="BP31" s="54">
        <v>2</v>
      </c>
      <c r="BQ31" s="54">
        <v>4</v>
      </c>
      <c r="BR31" s="54">
        <v>2</v>
      </c>
      <c r="BS31" s="54">
        <v>1</v>
      </c>
      <c r="BT31" s="54">
        <v>3</v>
      </c>
      <c r="BU31" s="54">
        <v>5</v>
      </c>
      <c r="BV31" s="54">
        <v>3</v>
      </c>
      <c r="BW31" s="54">
        <v>3</v>
      </c>
      <c r="BX31" s="54">
        <v>4</v>
      </c>
      <c r="BY31" s="54">
        <v>5</v>
      </c>
      <c r="BZ31" s="54">
        <v>3</v>
      </c>
      <c r="CA31" s="54">
        <v>5</v>
      </c>
      <c r="CB31" s="54">
        <v>5</v>
      </c>
      <c r="CC31" s="54">
        <v>1</v>
      </c>
      <c r="CD31" s="54">
        <v>1</v>
      </c>
      <c r="CE31" s="54">
        <v>2</v>
      </c>
      <c r="CF31" s="54">
        <v>4</v>
      </c>
      <c r="CG31" s="54">
        <v>2</v>
      </c>
      <c r="CH31" s="54">
        <v>2</v>
      </c>
      <c r="CI31" s="54">
        <v>2</v>
      </c>
      <c r="CJ31" s="54">
        <v>4</v>
      </c>
      <c r="CK31" s="54">
        <v>3</v>
      </c>
      <c r="CL31" s="54">
        <v>5</v>
      </c>
      <c r="CM31" s="54">
        <v>5</v>
      </c>
      <c r="CN31" s="54">
        <v>3</v>
      </c>
      <c r="CO31" s="54">
        <v>5</v>
      </c>
      <c r="CP31" s="54">
        <v>5</v>
      </c>
      <c r="CQ31" s="54">
        <v>4</v>
      </c>
      <c r="CR31" s="54">
        <v>5</v>
      </c>
      <c r="CS31" s="54">
        <v>5</v>
      </c>
      <c r="CT31" s="54">
        <v>5</v>
      </c>
      <c r="CU31" s="54">
        <v>4</v>
      </c>
      <c r="CV31" s="54">
        <v>5</v>
      </c>
      <c r="CW31" s="54">
        <v>3</v>
      </c>
      <c r="CX31" s="54">
        <v>4</v>
      </c>
      <c r="CY31" s="54">
        <v>4</v>
      </c>
      <c r="CZ31" s="54">
        <v>4</v>
      </c>
      <c r="DA31" s="54">
        <v>2</v>
      </c>
      <c r="DB31" s="54">
        <v>2</v>
      </c>
      <c r="DC31" s="54">
        <v>2</v>
      </c>
      <c r="DD31" s="54">
        <v>4</v>
      </c>
      <c r="DE31" s="54">
        <v>5</v>
      </c>
      <c r="DF31" s="54">
        <v>5</v>
      </c>
      <c r="DG31" s="54">
        <v>4</v>
      </c>
      <c r="DH31" s="54">
        <v>3</v>
      </c>
      <c r="DI31" s="54">
        <v>2</v>
      </c>
      <c r="DJ31" s="54">
        <v>2</v>
      </c>
      <c r="DK31" s="54">
        <v>5</v>
      </c>
      <c r="DL31" s="54">
        <v>4</v>
      </c>
      <c r="DM31" s="54">
        <v>1</v>
      </c>
      <c r="DN31" s="54">
        <v>4</v>
      </c>
      <c r="DO31" s="54">
        <v>5</v>
      </c>
      <c r="DP31" s="54">
        <v>4</v>
      </c>
      <c r="DQ31" s="54">
        <v>3</v>
      </c>
      <c r="DR31" s="54">
        <v>5</v>
      </c>
      <c r="DS31" s="54">
        <v>2</v>
      </c>
      <c r="DT31" s="54">
        <v>1</v>
      </c>
      <c r="DU31" s="54">
        <v>2</v>
      </c>
      <c r="DV31" s="54">
        <v>5</v>
      </c>
      <c r="DW31" s="54">
        <v>2</v>
      </c>
      <c r="DX31" s="54">
        <v>3</v>
      </c>
      <c r="DY31" s="54">
        <v>1</v>
      </c>
      <c r="DZ31" s="54">
        <v>4</v>
      </c>
      <c r="EA31" s="54">
        <v>3</v>
      </c>
      <c r="EB31" s="54">
        <v>3</v>
      </c>
      <c r="EC31" s="54">
        <v>4</v>
      </c>
      <c r="ED31" s="54">
        <v>2</v>
      </c>
      <c r="EE31" s="54">
        <v>4</v>
      </c>
      <c r="EF31" s="54">
        <v>5</v>
      </c>
      <c r="EG31" s="54">
        <v>4</v>
      </c>
      <c r="EH31" s="54">
        <v>4</v>
      </c>
      <c r="EI31" s="54">
        <v>4</v>
      </c>
      <c r="EJ31" s="54">
        <v>5</v>
      </c>
      <c r="EK31" s="54">
        <v>5</v>
      </c>
      <c r="EL31" s="54">
        <v>4</v>
      </c>
      <c r="EM31" s="54">
        <v>3</v>
      </c>
      <c r="EN31" s="54">
        <v>3</v>
      </c>
      <c r="EO31" s="54">
        <v>1</v>
      </c>
      <c r="EP31" s="54">
        <v>3</v>
      </c>
      <c r="EQ31" s="54">
        <v>2</v>
      </c>
      <c r="ER31" s="54">
        <v>2</v>
      </c>
      <c r="ES31" s="54">
        <v>2</v>
      </c>
      <c r="ET31" s="54">
        <v>5</v>
      </c>
      <c r="EU31" s="54">
        <v>4</v>
      </c>
      <c r="EV31" s="54">
        <v>5</v>
      </c>
      <c r="EW31" s="54">
        <v>2</v>
      </c>
      <c r="EX31" s="54">
        <v>4</v>
      </c>
      <c r="EY31" s="54">
        <v>4</v>
      </c>
      <c r="EZ31" s="54">
        <v>3</v>
      </c>
      <c r="FA31" s="54">
        <v>4</v>
      </c>
      <c r="FB31" s="54">
        <v>4</v>
      </c>
      <c r="FC31" s="54">
        <v>4</v>
      </c>
      <c r="FD31" s="54">
        <v>5</v>
      </c>
      <c r="FE31" s="54">
        <v>5</v>
      </c>
      <c r="FF31" s="54">
        <v>4</v>
      </c>
      <c r="FG31" s="54">
        <v>4</v>
      </c>
      <c r="FH31" s="54">
        <v>5</v>
      </c>
      <c r="FI31" s="54">
        <v>5</v>
      </c>
      <c r="FJ31" s="54">
        <v>5</v>
      </c>
      <c r="FK31" s="54">
        <v>3</v>
      </c>
      <c r="FL31" s="54">
        <v>5</v>
      </c>
      <c r="FM31" s="54">
        <v>4</v>
      </c>
      <c r="FN31" s="54">
        <v>4</v>
      </c>
      <c r="FO31" s="54">
        <v>3</v>
      </c>
      <c r="FP31" s="54">
        <v>3</v>
      </c>
      <c r="FQ31" s="54">
        <v>2</v>
      </c>
      <c r="FR31" s="54">
        <v>5</v>
      </c>
      <c r="FS31" s="54">
        <v>4</v>
      </c>
      <c r="FT31" s="54">
        <v>3</v>
      </c>
      <c r="FU31" s="54">
        <v>3</v>
      </c>
      <c r="FV31" s="54">
        <v>3</v>
      </c>
      <c r="FW31" s="54">
        <v>3</v>
      </c>
      <c r="FX31" s="54">
        <v>5</v>
      </c>
      <c r="FY31" s="54">
        <v>4</v>
      </c>
      <c r="FZ31" s="54">
        <v>4</v>
      </c>
      <c r="GA31" s="54">
        <v>3</v>
      </c>
      <c r="GB31" s="54">
        <v>3</v>
      </c>
      <c r="GC31" s="54">
        <v>4</v>
      </c>
      <c r="GD31" s="54">
        <v>4</v>
      </c>
      <c r="GE31" s="54">
        <v>5</v>
      </c>
      <c r="GF31" s="54">
        <v>2</v>
      </c>
      <c r="GG31" s="54">
        <v>3</v>
      </c>
      <c r="GH31" s="54">
        <v>2</v>
      </c>
      <c r="GI31" s="54">
        <v>3</v>
      </c>
      <c r="GJ31" s="54">
        <v>4</v>
      </c>
      <c r="GK31" s="54">
        <v>3</v>
      </c>
      <c r="GL31" s="54">
        <v>4</v>
      </c>
      <c r="GM31" s="54">
        <v>5</v>
      </c>
      <c r="GN31" s="54">
        <v>3</v>
      </c>
      <c r="GO31" s="54">
        <v>5</v>
      </c>
      <c r="GP31" s="54">
        <v>3</v>
      </c>
      <c r="GQ31" s="54">
        <v>4</v>
      </c>
      <c r="GR31" s="54">
        <v>3</v>
      </c>
      <c r="GS31" s="54">
        <v>1</v>
      </c>
    </row>
    <row r="32" spans="1:201" x14ac:dyDescent="0.2">
      <c r="A32" s="40" t="s">
        <v>90</v>
      </c>
      <c r="B32" s="55">
        <v>2</v>
      </c>
      <c r="C32" s="55">
        <v>5</v>
      </c>
      <c r="D32" s="55">
        <v>2</v>
      </c>
      <c r="E32" s="55">
        <v>2</v>
      </c>
      <c r="F32" s="55">
        <v>4</v>
      </c>
      <c r="G32" s="55">
        <v>1</v>
      </c>
      <c r="H32" s="55">
        <v>2</v>
      </c>
      <c r="I32" s="55">
        <v>2</v>
      </c>
      <c r="J32" s="55">
        <v>5</v>
      </c>
      <c r="K32" s="55">
        <v>2</v>
      </c>
      <c r="L32" s="55">
        <v>3</v>
      </c>
      <c r="M32" s="55">
        <v>5</v>
      </c>
      <c r="N32" s="55">
        <v>3</v>
      </c>
      <c r="O32" s="55">
        <v>2</v>
      </c>
      <c r="P32" s="55">
        <v>1</v>
      </c>
      <c r="Q32" s="55">
        <v>4</v>
      </c>
      <c r="R32" s="55">
        <v>2</v>
      </c>
      <c r="S32" s="55">
        <v>3</v>
      </c>
      <c r="T32" s="55">
        <v>3</v>
      </c>
      <c r="U32" s="55">
        <v>2</v>
      </c>
      <c r="V32" s="55">
        <v>3</v>
      </c>
      <c r="W32" s="55">
        <v>4</v>
      </c>
      <c r="X32" s="55">
        <v>4</v>
      </c>
      <c r="Y32" s="55">
        <v>4</v>
      </c>
      <c r="Z32" s="55">
        <v>3</v>
      </c>
      <c r="AA32" s="55">
        <v>2</v>
      </c>
      <c r="AB32" s="55">
        <v>4</v>
      </c>
      <c r="AC32" s="55">
        <v>3</v>
      </c>
      <c r="AD32" s="55">
        <v>1</v>
      </c>
      <c r="AE32" s="55">
        <v>2</v>
      </c>
      <c r="AF32" s="55">
        <v>1</v>
      </c>
      <c r="AG32" s="55">
        <v>4</v>
      </c>
      <c r="AH32" s="55">
        <v>4</v>
      </c>
      <c r="AI32" s="55">
        <v>3</v>
      </c>
      <c r="AJ32" s="55">
        <v>4</v>
      </c>
      <c r="AK32" s="55">
        <v>2</v>
      </c>
      <c r="AL32" s="55">
        <v>4</v>
      </c>
      <c r="AM32" s="55">
        <v>2</v>
      </c>
      <c r="AN32" s="55">
        <v>4</v>
      </c>
      <c r="AO32" s="55">
        <v>2</v>
      </c>
      <c r="AP32" s="55">
        <v>2</v>
      </c>
      <c r="AQ32" s="55">
        <v>2</v>
      </c>
      <c r="AR32" s="55">
        <v>5</v>
      </c>
      <c r="AS32" s="55">
        <v>2</v>
      </c>
      <c r="AT32" s="55">
        <v>5</v>
      </c>
      <c r="AU32" s="55">
        <v>5</v>
      </c>
      <c r="AV32" s="55">
        <v>5</v>
      </c>
      <c r="AW32" s="55">
        <v>2</v>
      </c>
      <c r="AX32" s="55">
        <v>2</v>
      </c>
      <c r="AY32" s="55">
        <v>5</v>
      </c>
      <c r="AZ32" s="55">
        <v>5</v>
      </c>
      <c r="BA32" s="55">
        <v>1</v>
      </c>
      <c r="BB32" s="55">
        <v>3</v>
      </c>
      <c r="BC32" s="55">
        <v>2</v>
      </c>
      <c r="BD32" s="55">
        <v>5</v>
      </c>
      <c r="BE32" s="55">
        <v>3</v>
      </c>
      <c r="BF32" s="55">
        <v>2</v>
      </c>
      <c r="BG32" s="55">
        <v>4</v>
      </c>
      <c r="BH32" s="55">
        <v>3</v>
      </c>
      <c r="BI32" s="55">
        <v>2</v>
      </c>
      <c r="BJ32" s="55">
        <v>1</v>
      </c>
      <c r="BK32" s="55">
        <v>3</v>
      </c>
      <c r="BL32" s="55">
        <v>3</v>
      </c>
      <c r="BM32" s="55">
        <v>4</v>
      </c>
      <c r="BN32" s="55">
        <v>4</v>
      </c>
      <c r="BO32" s="55">
        <v>4</v>
      </c>
      <c r="BP32" s="55">
        <v>4</v>
      </c>
      <c r="BQ32" s="55">
        <v>3</v>
      </c>
      <c r="BR32" s="55">
        <v>2</v>
      </c>
      <c r="BS32" s="55">
        <v>2</v>
      </c>
      <c r="BT32" s="55">
        <v>4</v>
      </c>
      <c r="BU32" s="55">
        <v>3</v>
      </c>
      <c r="BV32" s="55">
        <v>3</v>
      </c>
      <c r="BW32" s="55">
        <v>3</v>
      </c>
      <c r="BX32" s="55">
        <v>4</v>
      </c>
      <c r="BY32" s="55">
        <v>5</v>
      </c>
      <c r="BZ32" s="55">
        <v>3</v>
      </c>
      <c r="CA32" s="55">
        <v>3</v>
      </c>
      <c r="CB32" s="55">
        <v>1</v>
      </c>
      <c r="CC32" s="55">
        <v>1</v>
      </c>
      <c r="CD32" s="55">
        <v>1</v>
      </c>
      <c r="CE32" s="55">
        <v>2</v>
      </c>
      <c r="CF32" s="55">
        <v>4</v>
      </c>
      <c r="CG32" s="55">
        <v>2</v>
      </c>
      <c r="CH32" s="55">
        <v>1</v>
      </c>
      <c r="CI32" s="55">
        <v>2</v>
      </c>
      <c r="CJ32" s="55">
        <v>3</v>
      </c>
      <c r="CK32" s="55">
        <v>2</v>
      </c>
      <c r="CL32" s="55">
        <v>1</v>
      </c>
      <c r="CM32" s="55">
        <v>5</v>
      </c>
      <c r="CN32" s="55">
        <v>4</v>
      </c>
      <c r="CO32" s="55">
        <v>4</v>
      </c>
      <c r="CP32" s="55">
        <v>2</v>
      </c>
      <c r="CQ32" s="55">
        <v>3</v>
      </c>
      <c r="CR32" s="55">
        <v>5</v>
      </c>
      <c r="CS32" s="55">
        <v>5</v>
      </c>
      <c r="CT32" s="55">
        <v>1</v>
      </c>
      <c r="CU32" s="55">
        <v>2</v>
      </c>
      <c r="CV32" s="55">
        <v>1</v>
      </c>
      <c r="CW32" s="55">
        <v>2</v>
      </c>
      <c r="CX32" s="55">
        <v>2</v>
      </c>
      <c r="CY32" s="55">
        <v>3</v>
      </c>
      <c r="CZ32" s="55">
        <v>3</v>
      </c>
      <c r="DA32" s="55">
        <v>2</v>
      </c>
      <c r="DB32" s="55">
        <v>1</v>
      </c>
      <c r="DC32" s="55">
        <v>4</v>
      </c>
      <c r="DD32" s="55">
        <v>1</v>
      </c>
      <c r="DE32" s="55">
        <v>3</v>
      </c>
      <c r="DF32" s="55">
        <v>3</v>
      </c>
      <c r="DG32" s="55">
        <v>2</v>
      </c>
      <c r="DH32" s="55">
        <v>5</v>
      </c>
      <c r="DI32" s="55">
        <v>1</v>
      </c>
      <c r="DJ32" s="55">
        <v>2</v>
      </c>
      <c r="DK32" s="55">
        <v>4</v>
      </c>
      <c r="DL32" s="55">
        <v>2</v>
      </c>
      <c r="DM32" s="55">
        <v>3</v>
      </c>
      <c r="DN32" s="55">
        <v>3</v>
      </c>
      <c r="DO32" s="55">
        <v>3</v>
      </c>
      <c r="DP32" s="55">
        <v>2</v>
      </c>
      <c r="DQ32" s="55">
        <v>3</v>
      </c>
      <c r="DR32" s="55">
        <v>1</v>
      </c>
      <c r="DS32" s="55">
        <v>2</v>
      </c>
      <c r="DT32" s="55">
        <v>1</v>
      </c>
      <c r="DU32" s="55">
        <v>4</v>
      </c>
      <c r="DV32" s="55">
        <v>1</v>
      </c>
      <c r="DW32" s="55">
        <v>4</v>
      </c>
      <c r="DX32" s="55">
        <v>3</v>
      </c>
      <c r="DY32" s="55">
        <v>1</v>
      </c>
      <c r="DZ32" s="55">
        <v>1</v>
      </c>
      <c r="EA32" s="55">
        <v>3</v>
      </c>
      <c r="EB32" s="55">
        <v>3</v>
      </c>
      <c r="EC32" s="55">
        <v>3</v>
      </c>
      <c r="ED32" s="55">
        <v>4</v>
      </c>
      <c r="EE32" s="55">
        <v>3</v>
      </c>
      <c r="EF32" s="55">
        <v>2</v>
      </c>
      <c r="EG32" s="55">
        <v>1</v>
      </c>
      <c r="EH32" s="55">
        <v>1</v>
      </c>
      <c r="EI32" s="55">
        <v>3</v>
      </c>
      <c r="EJ32" s="55">
        <v>5</v>
      </c>
      <c r="EK32" s="55">
        <v>5</v>
      </c>
      <c r="EL32" s="55">
        <v>2</v>
      </c>
      <c r="EM32" s="55">
        <v>4</v>
      </c>
      <c r="EN32" s="55">
        <v>4</v>
      </c>
      <c r="EO32" s="55">
        <v>2</v>
      </c>
      <c r="EP32" s="55">
        <v>2</v>
      </c>
      <c r="EQ32" s="55">
        <v>2</v>
      </c>
      <c r="ER32" s="55">
        <v>2</v>
      </c>
      <c r="ES32" s="55">
        <v>4</v>
      </c>
      <c r="ET32" s="55">
        <v>5</v>
      </c>
      <c r="EU32" s="55">
        <v>4</v>
      </c>
      <c r="EV32" s="55">
        <v>2</v>
      </c>
      <c r="EW32" s="55">
        <v>2</v>
      </c>
      <c r="EX32" s="55">
        <v>3</v>
      </c>
      <c r="EY32" s="55">
        <v>3</v>
      </c>
      <c r="EZ32" s="55">
        <v>2</v>
      </c>
      <c r="FA32" s="55">
        <v>4</v>
      </c>
      <c r="FB32" s="55">
        <v>3</v>
      </c>
      <c r="FC32" s="55">
        <v>4</v>
      </c>
      <c r="FD32" s="55">
        <v>1</v>
      </c>
      <c r="FE32" s="55">
        <v>5</v>
      </c>
      <c r="FF32" s="55">
        <v>2</v>
      </c>
      <c r="FG32" s="55">
        <v>4</v>
      </c>
      <c r="FH32" s="55">
        <v>3</v>
      </c>
      <c r="FI32" s="55">
        <v>1</v>
      </c>
      <c r="FJ32" s="55">
        <v>1</v>
      </c>
      <c r="FK32" s="55">
        <v>3</v>
      </c>
      <c r="FL32" s="55">
        <v>4</v>
      </c>
      <c r="FM32" s="55">
        <v>3</v>
      </c>
      <c r="FN32" s="55">
        <v>2</v>
      </c>
      <c r="FO32" s="55">
        <v>2</v>
      </c>
      <c r="FP32" s="55">
        <v>2</v>
      </c>
      <c r="FQ32" s="55">
        <v>5</v>
      </c>
      <c r="FR32" s="55">
        <v>5</v>
      </c>
      <c r="FS32" s="55">
        <v>4</v>
      </c>
      <c r="FT32" s="55">
        <v>4</v>
      </c>
      <c r="FU32" s="55">
        <v>2</v>
      </c>
      <c r="FV32" s="55">
        <v>3</v>
      </c>
      <c r="FW32" s="55">
        <v>2</v>
      </c>
      <c r="FX32" s="55">
        <v>4</v>
      </c>
      <c r="FY32" s="55">
        <v>2</v>
      </c>
      <c r="FZ32" s="55">
        <v>1</v>
      </c>
      <c r="GA32" s="55">
        <v>4</v>
      </c>
      <c r="GB32" s="55">
        <v>3</v>
      </c>
      <c r="GC32" s="55">
        <v>2</v>
      </c>
      <c r="GD32" s="55">
        <v>2</v>
      </c>
      <c r="GE32" s="55">
        <v>3</v>
      </c>
      <c r="GF32" s="55">
        <v>3</v>
      </c>
      <c r="GG32" s="55">
        <v>3</v>
      </c>
      <c r="GH32" s="55">
        <v>2</v>
      </c>
      <c r="GI32" s="55">
        <v>2</v>
      </c>
      <c r="GJ32" s="55">
        <v>2</v>
      </c>
      <c r="GK32" s="55">
        <v>3</v>
      </c>
      <c r="GL32" s="55">
        <v>3</v>
      </c>
      <c r="GM32" s="55">
        <v>5</v>
      </c>
      <c r="GN32" s="55">
        <v>3</v>
      </c>
      <c r="GO32" s="55">
        <v>3</v>
      </c>
      <c r="GP32" s="55">
        <v>3</v>
      </c>
      <c r="GQ32" s="55">
        <v>4</v>
      </c>
      <c r="GR32" s="55">
        <v>4</v>
      </c>
      <c r="GS32" s="55">
        <v>1</v>
      </c>
    </row>
    <row r="33" spans="1:201" x14ac:dyDescent="0.2">
      <c r="A33" s="42" t="s">
        <v>37</v>
      </c>
      <c r="B33" s="54">
        <v>1</v>
      </c>
      <c r="C33" s="54">
        <v>2</v>
      </c>
      <c r="D33" s="54">
        <v>3</v>
      </c>
      <c r="E33" s="54">
        <v>1</v>
      </c>
      <c r="F33" s="54">
        <v>4</v>
      </c>
      <c r="G33" s="54">
        <v>4</v>
      </c>
      <c r="H33" s="54">
        <v>4</v>
      </c>
      <c r="I33" s="54">
        <v>2</v>
      </c>
      <c r="J33" s="54">
        <v>4</v>
      </c>
      <c r="K33" s="54">
        <v>5</v>
      </c>
      <c r="L33" s="54">
        <v>5</v>
      </c>
      <c r="M33" s="54">
        <v>1</v>
      </c>
      <c r="N33" s="54">
        <v>1</v>
      </c>
      <c r="O33" s="54">
        <v>2</v>
      </c>
      <c r="P33" s="54">
        <v>2</v>
      </c>
      <c r="Q33" s="54">
        <v>2</v>
      </c>
      <c r="R33" s="54">
        <v>3</v>
      </c>
      <c r="S33" s="54">
        <v>2</v>
      </c>
      <c r="T33" s="54">
        <v>4</v>
      </c>
      <c r="U33" s="54">
        <v>2</v>
      </c>
      <c r="V33" s="54">
        <v>3</v>
      </c>
      <c r="W33" s="54">
        <v>3</v>
      </c>
      <c r="X33" s="54">
        <v>2</v>
      </c>
      <c r="Y33" s="54">
        <v>5</v>
      </c>
      <c r="Z33" s="54">
        <v>1</v>
      </c>
      <c r="AA33" s="54">
        <v>4</v>
      </c>
      <c r="AB33" s="54">
        <v>3</v>
      </c>
      <c r="AC33" s="54">
        <v>1</v>
      </c>
      <c r="AD33" s="54">
        <v>3</v>
      </c>
      <c r="AE33" s="54">
        <v>3</v>
      </c>
      <c r="AF33" s="54">
        <v>4</v>
      </c>
      <c r="AG33" s="54">
        <v>3</v>
      </c>
      <c r="AH33" s="54">
        <v>3</v>
      </c>
      <c r="AI33" s="54">
        <v>2</v>
      </c>
      <c r="AJ33" s="54">
        <v>1</v>
      </c>
      <c r="AK33" s="54">
        <v>1</v>
      </c>
      <c r="AL33" s="54">
        <v>2</v>
      </c>
      <c r="AM33" s="54">
        <v>5</v>
      </c>
      <c r="AN33" s="54">
        <v>5</v>
      </c>
      <c r="AO33" s="54">
        <v>2</v>
      </c>
      <c r="AP33" s="54">
        <v>4</v>
      </c>
      <c r="AQ33" s="54">
        <v>1</v>
      </c>
      <c r="AR33" s="54">
        <v>3</v>
      </c>
      <c r="AS33" s="54">
        <v>3</v>
      </c>
      <c r="AT33" s="54">
        <v>1</v>
      </c>
      <c r="AU33" s="54">
        <v>2</v>
      </c>
      <c r="AV33" s="54">
        <v>3</v>
      </c>
      <c r="AW33" s="54">
        <v>2</v>
      </c>
      <c r="AX33" s="54">
        <v>5</v>
      </c>
      <c r="AY33" s="54">
        <v>1</v>
      </c>
      <c r="AZ33" s="54">
        <v>3</v>
      </c>
      <c r="BA33" s="54">
        <v>2</v>
      </c>
      <c r="BB33" s="54">
        <v>4</v>
      </c>
      <c r="BC33" s="54">
        <v>4</v>
      </c>
      <c r="BD33" s="54">
        <v>2</v>
      </c>
      <c r="BE33" s="54">
        <v>1</v>
      </c>
      <c r="BF33" s="54">
        <v>1</v>
      </c>
      <c r="BG33" s="54">
        <v>1</v>
      </c>
      <c r="BH33" s="54">
        <v>1</v>
      </c>
      <c r="BI33" s="54">
        <v>5</v>
      </c>
      <c r="BJ33" s="54">
        <v>2</v>
      </c>
      <c r="BK33" s="54">
        <v>3</v>
      </c>
      <c r="BL33" s="54">
        <v>2</v>
      </c>
      <c r="BM33" s="54">
        <v>2</v>
      </c>
      <c r="BN33" s="54">
        <v>3</v>
      </c>
      <c r="BO33" s="54">
        <v>4</v>
      </c>
      <c r="BP33" s="54">
        <v>4</v>
      </c>
      <c r="BQ33" s="54">
        <v>2</v>
      </c>
      <c r="BR33" s="54">
        <v>3</v>
      </c>
      <c r="BS33" s="54">
        <v>1</v>
      </c>
      <c r="BT33" s="54">
        <v>4</v>
      </c>
      <c r="BU33" s="54">
        <v>2</v>
      </c>
      <c r="BV33" s="54">
        <v>5</v>
      </c>
      <c r="BW33" s="54">
        <v>1</v>
      </c>
      <c r="BX33" s="54">
        <v>1</v>
      </c>
      <c r="BY33" s="54">
        <v>3</v>
      </c>
      <c r="BZ33" s="54">
        <v>2</v>
      </c>
      <c r="CA33" s="54">
        <v>1</v>
      </c>
      <c r="CB33" s="54">
        <v>1</v>
      </c>
      <c r="CC33" s="54">
        <v>4</v>
      </c>
      <c r="CD33" s="54">
        <v>5</v>
      </c>
      <c r="CE33" s="54">
        <v>5</v>
      </c>
      <c r="CF33" s="54">
        <v>2</v>
      </c>
      <c r="CG33" s="54">
        <v>5</v>
      </c>
      <c r="CH33" s="54">
        <v>3</v>
      </c>
      <c r="CI33" s="54">
        <v>4</v>
      </c>
      <c r="CJ33" s="54">
        <v>3</v>
      </c>
      <c r="CK33" s="54">
        <v>1</v>
      </c>
      <c r="CL33" s="54">
        <v>2</v>
      </c>
      <c r="CM33" s="54">
        <v>1</v>
      </c>
      <c r="CN33" s="54">
        <v>1</v>
      </c>
      <c r="CO33" s="54">
        <v>1</v>
      </c>
      <c r="CP33" s="54">
        <v>1</v>
      </c>
      <c r="CQ33" s="54">
        <v>3</v>
      </c>
      <c r="CR33" s="54">
        <v>1</v>
      </c>
      <c r="CS33" s="54">
        <v>2</v>
      </c>
      <c r="CT33" s="54">
        <v>1</v>
      </c>
      <c r="CU33" s="54">
        <v>2</v>
      </c>
      <c r="CV33" s="54">
        <v>2</v>
      </c>
      <c r="CW33" s="54">
        <v>2</v>
      </c>
      <c r="CX33" s="54">
        <v>1</v>
      </c>
      <c r="CY33" s="54">
        <v>3</v>
      </c>
      <c r="CZ33" s="54">
        <v>2</v>
      </c>
      <c r="DA33" s="54">
        <v>3</v>
      </c>
      <c r="DB33" s="54">
        <v>4</v>
      </c>
      <c r="DC33" s="54">
        <v>1</v>
      </c>
      <c r="DD33" s="54">
        <v>2</v>
      </c>
      <c r="DE33" s="54">
        <v>1</v>
      </c>
      <c r="DF33" s="54">
        <v>4</v>
      </c>
      <c r="DG33" s="54">
        <v>1</v>
      </c>
      <c r="DH33" s="54">
        <v>4</v>
      </c>
      <c r="DI33" s="54">
        <v>1</v>
      </c>
      <c r="DJ33" s="54">
        <v>1</v>
      </c>
      <c r="DK33" s="54">
        <v>1</v>
      </c>
      <c r="DL33" s="54">
        <v>3</v>
      </c>
      <c r="DM33" s="54">
        <v>3</v>
      </c>
      <c r="DN33" s="54">
        <v>1</v>
      </c>
      <c r="DO33" s="54">
        <v>2</v>
      </c>
      <c r="DP33" s="54">
        <v>4</v>
      </c>
      <c r="DQ33" s="54">
        <v>2</v>
      </c>
      <c r="DR33" s="54">
        <v>1</v>
      </c>
      <c r="DS33" s="54">
        <v>3</v>
      </c>
      <c r="DT33" s="54">
        <v>5</v>
      </c>
      <c r="DU33" s="54">
        <v>5</v>
      </c>
      <c r="DV33" s="54">
        <v>2</v>
      </c>
      <c r="DW33" s="54">
        <v>5</v>
      </c>
      <c r="DX33" s="54">
        <v>5</v>
      </c>
      <c r="DY33" s="54">
        <v>3</v>
      </c>
      <c r="DZ33" s="54">
        <v>2</v>
      </c>
      <c r="EA33" s="54">
        <v>5</v>
      </c>
      <c r="EB33" s="54">
        <v>4</v>
      </c>
      <c r="EC33" s="54">
        <v>1</v>
      </c>
      <c r="ED33" s="54">
        <v>3</v>
      </c>
      <c r="EE33" s="54">
        <v>1</v>
      </c>
      <c r="EF33" s="54">
        <v>2</v>
      </c>
      <c r="EG33" s="54">
        <v>5</v>
      </c>
      <c r="EH33" s="54">
        <v>2</v>
      </c>
      <c r="EI33" s="54">
        <v>2</v>
      </c>
      <c r="EJ33" s="54">
        <v>2</v>
      </c>
      <c r="EK33" s="54">
        <v>2</v>
      </c>
      <c r="EL33" s="54">
        <v>2</v>
      </c>
      <c r="EM33" s="54">
        <v>2</v>
      </c>
      <c r="EN33" s="54">
        <v>3</v>
      </c>
      <c r="EO33" s="54">
        <v>2</v>
      </c>
      <c r="EP33" s="54">
        <v>2</v>
      </c>
      <c r="EQ33" s="54">
        <v>3</v>
      </c>
      <c r="ER33" s="54">
        <v>1</v>
      </c>
      <c r="ES33" s="54">
        <v>2</v>
      </c>
      <c r="ET33" s="54">
        <v>2</v>
      </c>
      <c r="EU33" s="54">
        <v>2</v>
      </c>
      <c r="EV33" s="54">
        <v>2</v>
      </c>
      <c r="EW33" s="54">
        <v>3</v>
      </c>
      <c r="EX33" s="54">
        <v>3</v>
      </c>
      <c r="EY33" s="54">
        <v>2</v>
      </c>
      <c r="EZ33" s="54">
        <v>2</v>
      </c>
      <c r="FA33" s="54">
        <v>2</v>
      </c>
      <c r="FB33" s="54">
        <v>4</v>
      </c>
      <c r="FC33" s="54">
        <v>4</v>
      </c>
      <c r="FD33" s="54">
        <v>2</v>
      </c>
      <c r="FE33" s="54">
        <v>2</v>
      </c>
      <c r="FF33" s="54">
        <v>2</v>
      </c>
      <c r="FG33" s="54">
        <v>4</v>
      </c>
      <c r="FH33" s="54">
        <v>4</v>
      </c>
      <c r="FI33" s="54">
        <v>1</v>
      </c>
      <c r="FJ33" s="54">
        <v>2</v>
      </c>
      <c r="FK33" s="54">
        <v>4</v>
      </c>
      <c r="FL33" s="54">
        <v>3</v>
      </c>
      <c r="FM33" s="54">
        <v>3</v>
      </c>
      <c r="FN33" s="54">
        <v>2</v>
      </c>
      <c r="FO33" s="54">
        <v>2</v>
      </c>
      <c r="FP33" s="54">
        <v>1</v>
      </c>
      <c r="FQ33" s="54">
        <v>4</v>
      </c>
      <c r="FR33" s="54">
        <v>4</v>
      </c>
      <c r="FS33" s="54">
        <v>1</v>
      </c>
      <c r="FT33" s="54">
        <v>2</v>
      </c>
      <c r="FU33" s="54">
        <v>3</v>
      </c>
      <c r="FV33" s="54">
        <v>1</v>
      </c>
      <c r="FW33" s="54">
        <v>4</v>
      </c>
      <c r="FX33" s="54">
        <v>2</v>
      </c>
      <c r="FY33" s="54">
        <v>5</v>
      </c>
      <c r="FZ33" s="54">
        <v>3</v>
      </c>
      <c r="GA33" s="54">
        <v>1</v>
      </c>
      <c r="GB33" s="54">
        <v>3</v>
      </c>
      <c r="GC33" s="54">
        <v>2</v>
      </c>
      <c r="GD33" s="54">
        <v>2</v>
      </c>
      <c r="GE33" s="54">
        <v>2</v>
      </c>
      <c r="GF33" s="54">
        <v>1</v>
      </c>
      <c r="GG33" s="54">
        <v>1</v>
      </c>
      <c r="GH33" s="54">
        <v>5</v>
      </c>
      <c r="GI33" s="54">
        <v>2</v>
      </c>
      <c r="GJ33" s="54">
        <v>2</v>
      </c>
      <c r="GK33" s="54">
        <v>3</v>
      </c>
      <c r="GL33" s="54">
        <v>5</v>
      </c>
      <c r="GM33" s="54">
        <v>3</v>
      </c>
      <c r="GN33" s="54">
        <v>1</v>
      </c>
      <c r="GO33" s="54">
        <v>2</v>
      </c>
      <c r="GP33" s="54">
        <v>2</v>
      </c>
      <c r="GQ33" s="54">
        <v>3</v>
      </c>
      <c r="GR33" s="54">
        <v>4</v>
      </c>
      <c r="GS33" s="54">
        <v>3</v>
      </c>
    </row>
    <row r="34" spans="1:201" x14ac:dyDescent="0.2">
      <c r="A34" s="42" t="s">
        <v>38</v>
      </c>
      <c r="B34" s="54">
        <v>1</v>
      </c>
      <c r="C34" s="54">
        <v>2</v>
      </c>
      <c r="D34" s="54">
        <v>3</v>
      </c>
      <c r="E34" s="54">
        <v>2</v>
      </c>
      <c r="F34" s="54">
        <v>3</v>
      </c>
      <c r="G34" s="54">
        <v>2</v>
      </c>
      <c r="H34" s="54">
        <v>3</v>
      </c>
      <c r="I34" s="54">
        <v>2</v>
      </c>
      <c r="J34" s="54">
        <v>4</v>
      </c>
      <c r="K34" s="54">
        <v>5</v>
      </c>
      <c r="L34" s="54">
        <v>5</v>
      </c>
      <c r="M34" s="54">
        <v>1</v>
      </c>
      <c r="N34" s="54">
        <v>2</v>
      </c>
      <c r="O34" s="54">
        <v>1</v>
      </c>
      <c r="P34" s="54">
        <v>2</v>
      </c>
      <c r="Q34" s="54">
        <v>2</v>
      </c>
      <c r="R34" s="54">
        <v>3</v>
      </c>
      <c r="S34" s="54">
        <v>2</v>
      </c>
      <c r="T34" s="54">
        <v>3</v>
      </c>
      <c r="U34" s="54">
        <v>2</v>
      </c>
      <c r="V34" s="54">
        <v>3</v>
      </c>
      <c r="W34" s="54">
        <v>3</v>
      </c>
      <c r="X34" s="54">
        <v>4</v>
      </c>
      <c r="Y34" s="54">
        <v>5</v>
      </c>
      <c r="Z34" s="54">
        <v>1</v>
      </c>
      <c r="AA34" s="54">
        <v>4</v>
      </c>
      <c r="AB34" s="54">
        <v>1</v>
      </c>
      <c r="AC34" s="54">
        <v>1</v>
      </c>
      <c r="AD34" s="54">
        <v>3</v>
      </c>
      <c r="AE34" s="54">
        <v>3</v>
      </c>
      <c r="AF34" s="54">
        <v>4</v>
      </c>
      <c r="AG34" s="54">
        <v>3</v>
      </c>
      <c r="AH34" s="54">
        <v>3</v>
      </c>
      <c r="AI34" s="54">
        <v>2</v>
      </c>
      <c r="AJ34" s="54">
        <v>3</v>
      </c>
      <c r="AK34" s="54">
        <v>1</v>
      </c>
      <c r="AL34" s="54">
        <v>2</v>
      </c>
      <c r="AM34" s="54">
        <v>5</v>
      </c>
      <c r="AN34" s="54">
        <v>3</v>
      </c>
      <c r="AO34" s="54">
        <v>2</v>
      </c>
      <c r="AP34" s="54">
        <v>4</v>
      </c>
      <c r="AQ34" s="54">
        <v>1</v>
      </c>
      <c r="AR34" s="54">
        <v>3</v>
      </c>
      <c r="AS34" s="54">
        <v>3</v>
      </c>
      <c r="AT34" s="54">
        <v>1</v>
      </c>
      <c r="AU34" s="54">
        <v>2</v>
      </c>
      <c r="AV34" s="54">
        <v>1</v>
      </c>
      <c r="AW34" s="54">
        <v>2</v>
      </c>
      <c r="AX34" s="54">
        <v>5</v>
      </c>
      <c r="AY34" s="54">
        <v>1</v>
      </c>
      <c r="AZ34" s="54">
        <v>3</v>
      </c>
      <c r="BA34" s="54">
        <v>2</v>
      </c>
      <c r="BB34" s="54">
        <v>4</v>
      </c>
      <c r="BC34" s="54">
        <v>3</v>
      </c>
      <c r="BD34" s="54">
        <v>4</v>
      </c>
      <c r="BE34" s="54">
        <v>1</v>
      </c>
      <c r="BF34" s="54">
        <v>1</v>
      </c>
      <c r="BG34" s="54">
        <v>1</v>
      </c>
      <c r="BH34" s="54">
        <v>1</v>
      </c>
      <c r="BI34" s="54">
        <v>4</v>
      </c>
      <c r="BJ34" s="54">
        <v>2</v>
      </c>
      <c r="BK34" s="54">
        <v>3</v>
      </c>
      <c r="BL34" s="54">
        <v>2</v>
      </c>
      <c r="BM34" s="54">
        <v>3</v>
      </c>
      <c r="BN34" s="54">
        <v>3</v>
      </c>
      <c r="BO34" s="54">
        <v>4</v>
      </c>
      <c r="BP34" s="54">
        <v>3</v>
      </c>
      <c r="BQ34" s="54">
        <v>2</v>
      </c>
      <c r="BR34" s="54">
        <v>1</v>
      </c>
      <c r="BS34" s="54">
        <v>1</v>
      </c>
      <c r="BT34" s="54">
        <v>2</v>
      </c>
      <c r="BU34" s="54">
        <v>2</v>
      </c>
      <c r="BV34" s="54">
        <v>3</v>
      </c>
      <c r="BW34" s="54">
        <v>2</v>
      </c>
      <c r="BX34" s="54">
        <v>1</v>
      </c>
      <c r="BY34" s="54">
        <v>3</v>
      </c>
      <c r="BZ34" s="54">
        <v>4</v>
      </c>
      <c r="CA34" s="54">
        <v>1</v>
      </c>
      <c r="CB34" s="54">
        <v>1</v>
      </c>
      <c r="CC34" s="54">
        <v>2</v>
      </c>
      <c r="CD34" s="54">
        <v>4</v>
      </c>
      <c r="CE34" s="54">
        <v>3</v>
      </c>
      <c r="CF34" s="54">
        <v>5</v>
      </c>
      <c r="CG34" s="54">
        <v>5</v>
      </c>
      <c r="CH34" s="54">
        <v>3</v>
      </c>
      <c r="CI34" s="54">
        <v>4</v>
      </c>
      <c r="CJ34" s="54">
        <v>3</v>
      </c>
      <c r="CK34" s="54">
        <v>3</v>
      </c>
      <c r="CL34" s="54">
        <v>2</v>
      </c>
      <c r="CM34" s="54">
        <v>1</v>
      </c>
      <c r="CN34" s="54">
        <v>1</v>
      </c>
      <c r="CO34" s="54">
        <v>1</v>
      </c>
      <c r="CP34" s="54">
        <v>1</v>
      </c>
      <c r="CQ34" s="54">
        <v>3</v>
      </c>
      <c r="CR34" s="54">
        <v>1</v>
      </c>
      <c r="CS34" s="54">
        <v>1</v>
      </c>
      <c r="CT34" s="54">
        <v>1</v>
      </c>
      <c r="CU34" s="54">
        <v>2</v>
      </c>
      <c r="CV34" s="54">
        <v>2</v>
      </c>
      <c r="CW34" s="54">
        <v>2</v>
      </c>
      <c r="CX34" s="54">
        <v>1</v>
      </c>
      <c r="CY34" s="54">
        <v>3</v>
      </c>
      <c r="CZ34" s="54">
        <v>2</v>
      </c>
      <c r="DA34" s="54">
        <v>3</v>
      </c>
      <c r="DB34" s="54">
        <v>2</v>
      </c>
      <c r="DC34" s="54">
        <v>1</v>
      </c>
      <c r="DD34" s="54">
        <v>2</v>
      </c>
      <c r="DE34" s="54">
        <v>1</v>
      </c>
      <c r="DF34" s="54">
        <v>4</v>
      </c>
      <c r="DG34" s="54">
        <v>4</v>
      </c>
      <c r="DH34" s="54">
        <v>2</v>
      </c>
      <c r="DI34" s="54">
        <v>1</v>
      </c>
      <c r="DJ34" s="54">
        <v>1</v>
      </c>
      <c r="DK34" s="54">
        <v>1</v>
      </c>
      <c r="DL34" s="54">
        <v>3</v>
      </c>
      <c r="DM34" s="54">
        <v>4</v>
      </c>
      <c r="DN34" s="54">
        <v>1</v>
      </c>
      <c r="DO34" s="54">
        <v>2</v>
      </c>
      <c r="DP34" s="54">
        <v>5</v>
      </c>
      <c r="DQ34" s="54">
        <v>2</v>
      </c>
      <c r="DR34" s="54">
        <v>1</v>
      </c>
      <c r="DS34" s="54">
        <v>3</v>
      </c>
      <c r="DT34" s="54">
        <v>2</v>
      </c>
      <c r="DU34" s="54">
        <v>5</v>
      </c>
      <c r="DV34" s="54">
        <v>2</v>
      </c>
      <c r="DW34" s="54">
        <v>5</v>
      </c>
      <c r="DX34" s="54">
        <v>5</v>
      </c>
      <c r="DY34" s="54">
        <v>3</v>
      </c>
      <c r="DZ34" s="54">
        <v>2</v>
      </c>
      <c r="EA34" s="54">
        <v>3</v>
      </c>
      <c r="EB34" s="54">
        <v>4</v>
      </c>
      <c r="EC34" s="54">
        <v>1</v>
      </c>
      <c r="ED34" s="54">
        <v>3</v>
      </c>
      <c r="EE34" s="54">
        <v>1</v>
      </c>
      <c r="EF34" s="54">
        <v>4</v>
      </c>
      <c r="EG34" s="54">
        <v>2</v>
      </c>
      <c r="EH34" s="54">
        <v>2</v>
      </c>
      <c r="EI34" s="54">
        <v>2</v>
      </c>
      <c r="EJ34" s="54">
        <v>2</v>
      </c>
      <c r="EK34" s="54">
        <v>2</v>
      </c>
      <c r="EL34" s="54">
        <v>2</v>
      </c>
      <c r="EM34" s="54">
        <v>2</v>
      </c>
      <c r="EN34" s="54">
        <v>3</v>
      </c>
      <c r="EO34" s="54">
        <v>2</v>
      </c>
      <c r="EP34" s="54">
        <v>2</v>
      </c>
      <c r="EQ34" s="54">
        <v>3</v>
      </c>
      <c r="ER34" s="54">
        <v>1</v>
      </c>
      <c r="ES34" s="54">
        <v>2</v>
      </c>
      <c r="ET34" s="54">
        <v>2</v>
      </c>
      <c r="EU34" s="54">
        <v>2</v>
      </c>
      <c r="EV34" s="54">
        <v>2</v>
      </c>
      <c r="EW34" s="54">
        <v>5</v>
      </c>
      <c r="EX34" s="54">
        <v>3</v>
      </c>
      <c r="EY34" s="54">
        <v>2</v>
      </c>
      <c r="EZ34" s="54">
        <v>2</v>
      </c>
      <c r="FA34" s="54">
        <v>2</v>
      </c>
      <c r="FB34" s="54">
        <v>4</v>
      </c>
      <c r="FC34" s="54">
        <v>4</v>
      </c>
      <c r="FD34" s="54">
        <v>2</v>
      </c>
      <c r="FE34" s="54">
        <v>2</v>
      </c>
      <c r="FF34" s="54">
        <v>2</v>
      </c>
      <c r="FG34" s="54">
        <v>4</v>
      </c>
      <c r="FH34" s="54">
        <v>4</v>
      </c>
      <c r="FI34" s="54">
        <v>2</v>
      </c>
      <c r="FJ34" s="54">
        <v>2</v>
      </c>
      <c r="FK34" s="54">
        <v>4</v>
      </c>
      <c r="FL34" s="54">
        <v>1</v>
      </c>
      <c r="FM34" s="54">
        <v>3</v>
      </c>
      <c r="FN34" s="54">
        <v>2</v>
      </c>
      <c r="FO34" s="54">
        <v>2</v>
      </c>
      <c r="FP34" s="54">
        <v>5</v>
      </c>
      <c r="FQ34" s="54">
        <v>4</v>
      </c>
      <c r="FR34" s="54">
        <v>4</v>
      </c>
      <c r="FS34" s="54">
        <v>1</v>
      </c>
      <c r="FT34" s="54">
        <v>2</v>
      </c>
      <c r="FU34" s="54">
        <v>3</v>
      </c>
      <c r="FV34" s="54">
        <v>1</v>
      </c>
      <c r="FW34" s="54">
        <v>4</v>
      </c>
      <c r="FX34" s="54">
        <v>2</v>
      </c>
      <c r="FY34" s="54">
        <v>5</v>
      </c>
      <c r="FZ34" s="54">
        <v>3</v>
      </c>
      <c r="GA34" s="54">
        <v>3</v>
      </c>
      <c r="GB34" s="54">
        <v>3</v>
      </c>
      <c r="GC34" s="54">
        <v>2</v>
      </c>
      <c r="GD34" s="54">
        <v>2</v>
      </c>
      <c r="GE34" s="54">
        <v>2</v>
      </c>
      <c r="GF34" s="54">
        <v>3</v>
      </c>
      <c r="GG34" s="54">
        <v>3</v>
      </c>
      <c r="GH34" s="54">
        <v>5</v>
      </c>
      <c r="GI34" s="54">
        <v>5</v>
      </c>
      <c r="GJ34" s="54">
        <v>4</v>
      </c>
      <c r="GK34" s="54">
        <v>3</v>
      </c>
      <c r="GL34" s="54">
        <v>2</v>
      </c>
      <c r="GM34" s="54">
        <v>3</v>
      </c>
      <c r="GN34" s="54">
        <v>3</v>
      </c>
      <c r="GO34" s="54">
        <v>2</v>
      </c>
      <c r="GP34" s="54">
        <v>2</v>
      </c>
      <c r="GQ34" s="54">
        <v>3</v>
      </c>
      <c r="GR34" s="54">
        <v>4</v>
      </c>
      <c r="GS34" s="54">
        <v>3</v>
      </c>
    </row>
    <row r="35" spans="1:201" x14ac:dyDescent="0.2">
      <c r="A35" s="42" t="s">
        <v>39</v>
      </c>
      <c r="B35" s="54">
        <f>IF(B33=B34,1,0)</f>
        <v>1</v>
      </c>
      <c r="C35" s="54">
        <f t="shared" ref="C35:BN35" si="0">IF(C33=C34,1,0)</f>
        <v>1</v>
      </c>
      <c r="D35" s="54">
        <f t="shared" si="0"/>
        <v>1</v>
      </c>
      <c r="E35" s="54">
        <f t="shared" si="0"/>
        <v>0</v>
      </c>
      <c r="F35" s="54">
        <f t="shared" si="0"/>
        <v>0</v>
      </c>
      <c r="G35" s="54">
        <f t="shared" si="0"/>
        <v>0</v>
      </c>
      <c r="H35" s="54">
        <f t="shared" si="0"/>
        <v>0</v>
      </c>
      <c r="I35" s="54">
        <f t="shared" si="0"/>
        <v>1</v>
      </c>
      <c r="J35" s="54">
        <f t="shared" si="0"/>
        <v>1</v>
      </c>
      <c r="K35" s="54">
        <f t="shared" si="0"/>
        <v>1</v>
      </c>
      <c r="L35" s="54">
        <f t="shared" si="0"/>
        <v>1</v>
      </c>
      <c r="M35" s="54">
        <f t="shared" si="0"/>
        <v>1</v>
      </c>
      <c r="N35" s="54">
        <f t="shared" si="0"/>
        <v>0</v>
      </c>
      <c r="O35" s="54">
        <f t="shared" si="0"/>
        <v>0</v>
      </c>
      <c r="P35" s="54">
        <f t="shared" si="0"/>
        <v>1</v>
      </c>
      <c r="Q35" s="54">
        <f t="shared" si="0"/>
        <v>1</v>
      </c>
      <c r="R35" s="54">
        <f t="shared" si="0"/>
        <v>1</v>
      </c>
      <c r="S35" s="54">
        <f t="shared" si="0"/>
        <v>1</v>
      </c>
      <c r="T35" s="54">
        <f t="shared" si="0"/>
        <v>0</v>
      </c>
      <c r="U35" s="54">
        <f t="shared" si="0"/>
        <v>1</v>
      </c>
      <c r="V35" s="54">
        <f t="shared" si="0"/>
        <v>1</v>
      </c>
      <c r="W35" s="54">
        <f t="shared" si="0"/>
        <v>1</v>
      </c>
      <c r="X35" s="54">
        <f t="shared" si="0"/>
        <v>0</v>
      </c>
      <c r="Y35" s="54">
        <f t="shared" si="0"/>
        <v>1</v>
      </c>
      <c r="Z35" s="54">
        <f t="shared" si="0"/>
        <v>1</v>
      </c>
      <c r="AA35" s="54">
        <f t="shared" si="0"/>
        <v>1</v>
      </c>
      <c r="AB35" s="54">
        <f t="shared" si="0"/>
        <v>0</v>
      </c>
      <c r="AC35" s="54">
        <f t="shared" si="0"/>
        <v>1</v>
      </c>
      <c r="AD35" s="54">
        <f t="shared" si="0"/>
        <v>1</v>
      </c>
      <c r="AE35" s="54">
        <f t="shared" si="0"/>
        <v>1</v>
      </c>
      <c r="AF35" s="54">
        <f t="shared" si="0"/>
        <v>1</v>
      </c>
      <c r="AG35" s="54">
        <f t="shared" si="0"/>
        <v>1</v>
      </c>
      <c r="AH35" s="54">
        <f t="shared" si="0"/>
        <v>1</v>
      </c>
      <c r="AI35" s="54">
        <f t="shared" si="0"/>
        <v>1</v>
      </c>
      <c r="AJ35" s="54">
        <f t="shared" si="0"/>
        <v>0</v>
      </c>
      <c r="AK35" s="54">
        <f t="shared" si="0"/>
        <v>1</v>
      </c>
      <c r="AL35" s="54">
        <f t="shared" si="0"/>
        <v>1</v>
      </c>
      <c r="AM35" s="54">
        <f t="shared" si="0"/>
        <v>1</v>
      </c>
      <c r="AN35" s="54">
        <f t="shared" si="0"/>
        <v>0</v>
      </c>
      <c r="AO35" s="54">
        <f t="shared" si="0"/>
        <v>1</v>
      </c>
      <c r="AP35" s="54">
        <f t="shared" si="0"/>
        <v>1</v>
      </c>
      <c r="AQ35" s="54">
        <f t="shared" si="0"/>
        <v>1</v>
      </c>
      <c r="AR35" s="54">
        <f t="shared" si="0"/>
        <v>1</v>
      </c>
      <c r="AS35" s="54">
        <f t="shared" si="0"/>
        <v>1</v>
      </c>
      <c r="AT35" s="54">
        <f t="shared" si="0"/>
        <v>1</v>
      </c>
      <c r="AU35" s="54">
        <f t="shared" si="0"/>
        <v>1</v>
      </c>
      <c r="AV35" s="54">
        <f t="shared" si="0"/>
        <v>0</v>
      </c>
      <c r="AW35" s="54">
        <f t="shared" si="0"/>
        <v>1</v>
      </c>
      <c r="AX35" s="54">
        <f t="shared" si="0"/>
        <v>1</v>
      </c>
      <c r="AY35" s="54">
        <f t="shared" si="0"/>
        <v>1</v>
      </c>
      <c r="AZ35" s="54">
        <f t="shared" si="0"/>
        <v>1</v>
      </c>
      <c r="BA35" s="54">
        <f t="shared" si="0"/>
        <v>1</v>
      </c>
      <c r="BB35" s="54">
        <f t="shared" si="0"/>
        <v>1</v>
      </c>
      <c r="BC35" s="54">
        <f t="shared" si="0"/>
        <v>0</v>
      </c>
      <c r="BD35" s="54">
        <f t="shared" si="0"/>
        <v>0</v>
      </c>
      <c r="BE35" s="54">
        <f t="shared" si="0"/>
        <v>1</v>
      </c>
      <c r="BF35" s="54">
        <f t="shared" si="0"/>
        <v>1</v>
      </c>
      <c r="BG35" s="54">
        <f t="shared" si="0"/>
        <v>1</v>
      </c>
      <c r="BH35" s="54">
        <f t="shared" si="0"/>
        <v>1</v>
      </c>
      <c r="BI35" s="54">
        <f t="shared" si="0"/>
        <v>0</v>
      </c>
      <c r="BJ35" s="54">
        <f t="shared" si="0"/>
        <v>1</v>
      </c>
      <c r="BK35" s="54">
        <f t="shared" si="0"/>
        <v>1</v>
      </c>
      <c r="BL35" s="54">
        <f t="shared" si="0"/>
        <v>1</v>
      </c>
      <c r="BM35" s="54">
        <f t="shared" si="0"/>
        <v>0</v>
      </c>
      <c r="BN35" s="54">
        <f t="shared" si="0"/>
        <v>1</v>
      </c>
      <c r="BO35" s="54">
        <f t="shared" ref="BO35:DZ35" si="1">IF(BO33=BO34,1,0)</f>
        <v>1</v>
      </c>
      <c r="BP35" s="54">
        <f t="shared" si="1"/>
        <v>0</v>
      </c>
      <c r="BQ35" s="54">
        <f t="shared" si="1"/>
        <v>1</v>
      </c>
      <c r="BR35" s="54">
        <f t="shared" si="1"/>
        <v>0</v>
      </c>
      <c r="BS35" s="54">
        <f t="shared" si="1"/>
        <v>1</v>
      </c>
      <c r="BT35" s="54">
        <f t="shared" si="1"/>
        <v>0</v>
      </c>
      <c r="BU35" s="54">
        <f t="shared" si="1"/>
        <v>1</v>
      </c>
      <c r="BV35" s="54">
        <f t="shared" si="1"/>
        <v>0</v>
      </c>
      <c r="BW35" s="54">
        <f t="shared" si="1"/>
        <v>0</v>
      </c>
      <c r="BX35" s="54">
        <f t="shared" si="1"/>
        <v>1</v>
      </c>
      <c r="BY35" s="54">
        <f t="shared" si="1"/>
        <v>1</v>
      </c>
      <c r="BZ35" s="54">
        <f t="shared" si="1"/>
        <v>0</v>
      </c>
      <c r="CA35" s="54">
        <f t="shared" si="1"/>
        <v>1</v>
      </c>
      <c r="CB35" s="54">
        <f t="shared" si="1"/>
        <v>1</v>
      </c>
      <c r="CC35" s="54">
        <f t="shared" si="1"/>
        <v>0</v>
      </c>
      <c r="CD35" s="54">
        <f t="shared" si="1"/>
        <v>0</v>
      </c>
      <c r="CE35" s="54">
        <f t="shared" si="1"/>
        <v>0</v>
      </c>
      <c r="CF35" s="54">
        <f t="shared" si="1"/>
        <v>0</v>
      </c>
      <c r="CG35" s="54">
        <f t="shared" si="1"/>
        <v>1</v>
      </c>
      <c r="CH35" s="54">
        <f t="shared" si="1"/>
        <v>1</v>
      </c>
      <c r="CI35" s="54">
        <f t="shared" si="1"/>
        <v>1</v>
      </c>
      <c r="CJ35" s="54">
        <f t="shared" si="1"/>
        <v>1</v>
      </c>
      <c r="CK35" s="54">
        <f t="shared" si="1"/>
        <v>0</v>
      </c>
      <c r="CL35" s="54">
        <f t="shared" si="1"/>
        <v>1</v>
      </c>
      <c r="CM35" s="54">
        <f t="shared" si="1"/>
        <v>1</v>
      </c>
      <c r="CN35" s="54">
        <f t="shared" si="1"/>
        <v>1</v>
      </c>
      <c r="CO35" s="54">
        <f t="shared" si="1"/>
        <v>1</v>
      </c>
      <c r="CP35" s="54">
        <f t="shared" si="1"/>
        <v>1</v>
      </c>
      <c r="CQ35" s="54">
        <f t="shared" si="1"/>
        <v>1</v>
      </c>
      <c r="CR35" s="54">
        <f t="shared" si="1"/>
        <v>1</v>
      </c>
      <c r="CS35" s="54">
        <f t="shared" si="1"/>
        <v>0</v>
      </c>
      <c r="CT35" s="54">
        <f t="shared" si="1"/>
        <v>1</v>
      </c>
      <c r="CU35" s="54">
        <f t="shared" si="1"/>
        <v>1</v>
      </c>
      <c r="CV35" s="54">
        <f t="shared" si="1"/>
        <v>1</v>
      </c>
      <c r="CW35" s="54">
        <f t="shared" si="1"/>
        <v>1</v>
      </c>
      <c r="CX35" s="54">
        <f t="shared" si="1"/>
        <v>1</v>
      </c>
      <c r="CY35" s="54">
        <f t="shared" si="1"/>
        <v>1</v>
      </c>
      <c r="CZ35" s="54">
        <f t="shared" si="1"/>
        <v>1</v>
      </c>
      <c r="DA35" s="54">
        <f t="shared" si="1"/>
        <v>1</v>
      </c>
      <c r="DB35" s="54">
        <f t="shared" si="1"/>
        <v>0</v>
      </c>
      <c r="DC35" s="54">
        <f t="shared" si="1"/>
        <v>1</v>
      </c>
      <c r="DD35" s="54">
        <f t="shared" si="1"/>
        <v>1</v>
      </c>
      <c r="DE35" s="54">
        <f t="shared" si="1"/>
        <v>1</v>
      </c>
      <c r="DF35" s="54">
        <f t="shared" si="1"/>
        <v>1</v>
      </c>
      <c r="DG35" s="54">
        <f t="shared" si="1"/>
        <v>0</v>
      </c>
      <c r="DH35" s="54">
        <f t="shared" si="1"/>
        <v>0</v>
      </c>
      <c r="DI35" s="54">
        <f t="shared" si="1"/>
        <v>1</v>
      </c>
      <c r="DJ35" s="54">
        <f t="shared" si="1"/>
        <v>1</v>
      </c>
      <c r="DK35" s="54">
        <f t="shared" si="1"/>
        <v>1</v>
      </c>
      <c r="DL35" s="54">
        <f t="shared" si="1"/>
        <v>1</v>
      </c>
      <c r="DM35" s="54">
        <f t="shared" si="1"/>
        <v>0</v>
      </c>
      <c r="DN35" s="54">
        <f t="shared" si="1"/>
        <v>1</v>
      </c>
      <c r="DO35" s="54">
        <f t="shared" si="1"/>
        <v>1</v>
      </c>
      <c r="DP35" s="54">
        <f t="shared" si="1"/>
        <v>0</v>
      </c>
      <c r="DQ35" s="54">
        <f t="shared" si="1"/>
        <v>1</v>
      </c>
      <c r="DR35" s="54">
        <f t="shared" si="1"/>
        <v>1</v>
      </c>
      <c r="DS35" s="54">
        <f t="shared" si="1"/>
        <v>1</v>
      </c>
      <c r="DT35" s="54">
        <f t="shared" si="1"/>
        <v>0</v>
      </c>
      <c r="DU35" s="54">
        <f t="shared" si="1"/>
        <v>1</v>
      </c>
      <c r="DV35" s="54">
        <f t="shared" si="1"/>
        <v>1</v>
      </c>
      <c r="DW35" s="54">
        <f t="shared" si="1"/>
        <v>1</v>
      </c>
      <c r="DX35" s="54">
        <f t="shared" si="1"/>
        <v>1</v>
      </c>
      <c r="DY35" s="54">
        <f t="shared" si="1"/>
        <v>1</v>
      </c>
      <c r="DZ35" s="54">
        <f t="shared" si="1"/>
        <v>1</v>
      </c>
      <c r="EA35" s="54">
        <f t="shared" ref="EA35:GL35" si="2">IF(EA33=EA34,1,0)</f>
        <v>0</v>
      </c>
      <c r="EB35" s="54">
        <f t="shared" si="2"/>
        <v>1</v>
      </c>
      <c r="EC35" s="54">
        <f t="shared" si="2"/>
        <v>1</v>
      </c>
      <c r="ED35" s="54">
        <f t="shared" si="2"/>
        <v>1</v>
      </c>
      <c r="EE35" s="54">
        <f t="shared" si="2"/>
        <v>1</v>
      </c>
      <c r="EF35" s="54">
        <f t="shared" si="2"/>
        <v>0</v>
      </c>
      <c r="EG35" s="54">
        <f t="shared" si="2"/>
        <v>0</v>
      </c>
      <c r="EH35" s="54">
        <f t="shared" si="2"/>
        <v>1</v>
      </c>
      <c r="EI35" s="54">
        <f t="shared" si="2"/>
        <v>1</v>
      </c>
      <c r="EJ35" s="54">
        <f t="shared" si="2"/>
        <v>1</v>
      </c>
      <c r="EK35" s="54">
        <f t="shared" si="2"/>
        <v>1</v>
      </c>
      <c r="EL35" s="54">
        <f t="shared" si="2"/>
        <v>1</v>
      </c>
      <c r="EM35" s="54">
        <f t="shared" si="2"/>
        <v>1</v>
      </c>
      <c r="EN35" s="54">
        <f t="shared" si="2"/>
        <v>1</v>
      </c>
      <c r="EO35" s="54">
        <f t="shared" si="2"/>
        <v>1</v>
      </c>
      <c r="EP35" s="54">
        <f t="shared" si="2"/>
        <v>1</v>
      </c>
      <c r="EQ35" s="54">
        <f t="shared" si="2"/>
        <v>1</v>
      </c>
      <c r="ER35" s="54">
        <f t="shared" si="2"/>
        <v>1</v>
      </c>
      <c r="ES35" s="54">
        <f t="shared" si="2"/>
        <v>1</v>
      </c>
      <c r="ET35" s="54">
        <f t="shared" si="2"/>
        <v>1</v>
      </c>
      <c r="EU35" s="54">
        <f t="shared" si="2"/>
        <v>1</v>
      </c>
      <c r="EV35" s="54">
        <f t="shared" si="2"/>
        <v>1</v>
      </c>
      <c r="EW35" s="54">
        <f t="shared" si="2"/>
        <v>0</v>
      </c>
      <c r="EX35" s="54">
        <f t="shared" si="2"/>
        <v>1</v>
      </c>
      <c r="EY35" s="54">
        <f t="shared" si="2"/>
        <v>1</v>
      </c>
      <c r="EZ35" s="54">
        <f t="shared" si="2"/>
        <v>1</v>
      </c>
      <c r="FA35" s="54">
        <f t="shared" si="2"/>
        <v>1</v>
      </c>
      <c r="FB35" s="54">
        <f t="shared" si="2"/>
        <v>1</v>
      </c>
      <c r="FC35" s="54">
        <f t="shared" si="2"/>
        <v>1</v>
      </c>
      <c r="FD35" s="54">
        <f t="shared" si="2"/>
        <v>1</v>
      </c>
      <c r="FE35" s="54">
        <f t="shared" si="2"/>
        <v>1</v>
      </c>
      <c r="FF35" s="54">
        <f t="shared" si="2"/>
        <v>1</v>
      </c>
      <c r="FG35" s="54">
        <f t="shared" si="2"/>
        <v>1</v>
      </c>
      <c r="FH35" s="54">
        <f t="shared" si="2"/>
        <v>1</v>
      </c>
      <c r="FI35" s="54">
        <f t="shared" si="2"/>
        <v>0</v>
      </c>
      <c r="FJ35" s="54">
        <f t="shared" si="2"/>
        <v>1</v>
      </c>
      <c r="FK35" s="54">
        <f t="shared" si="2"/>
        <v>1</v>
      </c>
      <c r="FL35" s="54">
        <f t="shared" si="2"/>
        <v>0</v>
      </c>
      <c r="FM35" s="54">
        <f t="shared" si="2"/>
        <v>1</v>
      </c>
      <c r="FN35" s="54">
        <f t="shared" si="2"/>
        <v>1</v>
      </c>
      <c r="FO35" s="54">
        <f t="shared" si="2"/>
        <v>1</v>
      </c>
      <c r="FP35" s="54">
        <f t="shared" si="2"/>
        <v>0</v>
      </c>
      <c r="FQ35" s="54">
        <f t="shared" si="2"/>
        <v>1</v>
      </c>
      <c r="FR35" s="54">
        <f t="shared" si="2"/>
        <v>1</v>
      </c>
      <c r="FS35" s="54">
        <f t="shared" si="2"/>
        <v>1</v>
      </c>
      <c r="FT35" s="54">
        <f t="shared" si="2"/>
        <v>1</v>
      </c>
      <c r="FU35" s="54">
        <f t="shared" si="2"/>
        <v>1</v>
      </c>
      <c r="FV35" s="54">
        <f t="shared" si="2"/>
        <v>1</v>
      </c>
      <c r="FW35" s="54">
        <f t="shared" si="2"/>
        <v>1</v>
      </c>
      <c r="FX35" s="54">
        <f t="shared" si="2"/>
        <v>1</v>
      </c>
      <c r="FY35" s="54">
        <f t="shared" si="2"/>
        <v>1</v>
      </c>
      <c r="FZ35" s="54">
        <f t="shared" si="2"/>
        <v>1</v>
      </c>
      <c r="GA35" s="54">
        <f t="shared" si="2"/>
        <v>0</v>
      </c>
      <c r="GB35" s="54">
        <f t="shared" si="2"/>
        <v>1</v>
      </c>
      <c r="GC35" s="54">
        <f t="shared" si="2"/>
        <v>1</v>
      </c>
      <c r="GD35" s="54">
        <f t="shared" si="2"/>
        <v>1</v>
      </c>
      <c r="GE35" s="54">
        <f t="shared" si="2"/>
        <v>1</v>
      </c>
      <c r="GF35" s="54">
        <f t="shared" si="2"/>
        <v>0</v>
      </c>
      <c r="GG35" s="54">
        <f t="shared" si="2"/>
        <v>0</v>
      </c>
      <c r="GH35" s="54">
        <f t="shared" si="2"/>
        <v>1</v>
      </c>
      <c r="GI35" s="54">
        <f t="shared" si="2"/>
        <v>0</v>
      </c>
      <c r="GJ35" s="54">
        <f t="shared" si="2"/>
        <v>0</v>
      </c>
      <c r="GK35" s="54">
        <f t="shared" si="2"/>
        <v>1</v>
      </c>
      <c r="GL35" s="54">
        <f t="shared" si="2"/>
        <v>0</v>
      </c>
      <c r="GM35" s="54">
        <f t="shared" ref="GM35:GS35" si="3">IF(GM33=GM34,1,0)</f>
        <v>1</v>
      </c>
      <c r="GN35" s="54">
        <f t="shared" si="3"/>
        <v>0</v>
      </c>
      <c r="GO35" s="54">
        <f t="shared" si="3"/>
        <v>1</v>
      </c>
      <c r="GP35" s="54">
        <f t="shared" si="3"/>
        <v>1</v>
      </c>
      <c r="GQ35" s="54">
        <f t="shared" si="3"/>
        <v>1</v>
      </c>
      <c r="GR35" s="54">
        <f t="shared" si="3"/>
        <v>1</v>
      </c>
      <c r="GS35" s="54">
        <f t="shared" si="3"/>
        <v>1</v>
      </c>
    </row>
    <row r="36" spans="1:201" x14ac:dyDescent="0.2">
      <c r="A36" s="42" t="s">
        <v>281</v>
      </c>
      <c r="B36" s="56">
        <f>AVERAGE(B35:GS35)</f>
        <v>0.76</v>
      </c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2</vt:i4>
      </vt:variant>
    </vt:vector>
  </HeadingPairs>
  <TitlesOfParts>
    <vt:vector size="8" baseType="lpstr">
      <vt:lpstr>vragenlijst</vt:lpstr>
      <vt:lpstr>rekensheet</vt:lpstr>
      <vt:lpstr>formules SPSS</vt:lpstr>
      <vt:lpstr>legenda</vt:lpstr>
      <vt:lpstr>origineel vs model</vt:lpstr>
      <vt:lpstr>test respondenten survey</vt:lpstr>
      <vt:lpstr>vragenlijst!Afdrukbereik</vt:lpstr>
      <vt:lpstr>vragenlijst!Afdruktitels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robert@customercentral.nl</dc:creator>
  <cp:lastModifiedBy>Kirsten Meijer</cp:lastModifiedBy>
  <cp:lastPrinted>2017-11-14T13:01:14Z</cp:lastPrinted>
  <dcterms:created xsi:type="dcterms:W3CDTF">2016-07-08T15:03:48Z</dcterms:created>
  <dcterms:modified xsi:type="dcterms:W3CDTF">2017-11-15T09:25:45Z</dcterms:modified>
</cp:coreProperties>
</file>